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Diversos\Biblioteca Pública\2023 REFORMA\Licitação\"/>
    </mc:Choice>
  </mc:AlternateContent>
  <xr:revisionPtr revIDLastSave="0" documentId="8_{6F769DAE-A6C9-441A-A55F-A6C0FBD04384}" xr6:coauthVersionLast="47" xr6:coauthVersionMax="47" xr10:uidLastSave="{00000000-0000-0000-0000-000000000000}"/>
  <workbookProtection lockStructure="1"/>
  <bookViews>
    <workbookView xWindow="-38520" yWindow="-120" windowWidth="38640" windowHeight="15720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A4" i="8" l="1"/>
  <c r="A3" i="8"/>
  <c r="E56" i="7"/>
  <c r="E55" i="7"/>
  <c r="H44" i="7"/>
  <c r="H43" i="7" s="1"/>
  <c r="H42" i="7"/>
  <c r="H41" i="7"/>
  <c r="H40" i="7"/>
  <c r="H39" i="7"/>
  <c r="H38" i="7"/>
  <c r="H37" i="7"/>
  <c r="H36" i="7"/>
  <c r="H35" i="7" s="1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 s="1"/>
  <c r="H19" i="7"/>
  <c r="H18" i="7" s="1"/>
  <c r="H17" i="7"/>
  <c r="H16" i="7"/>
  <c r="H12" i="7" s="1"/>
  <c r="H15" i="7"/>
  <c r="H14" i="7"/>
  <c r="H13" i="7"/>
  <c r="H11" i="7"/>
  <c r="H10" i="7"/>
  <c r="H9" i="7"/>
  <c r="H8" i="7" s="1"/>
  <c r="H45" i="7" s="1"/>
  <c r="I5" i="7"/>
  <c r="E5" i="7"/>
  <c r="B5" i="7"/>
  <c r="H4" i="7"/>
  <c r="B4" i="7"/>
  <c r="B3" i="7"/>
  <c r="E24" i="6"/>
  <c r="E23" i="6"/>
  <c r="B13" i="6"/>
  <c r="B12" i="6"/>
  <c r="I5" i="6"/>
  <c r="E5" i="6"/>
  <c r="B5" i="6"/>
  <c r="H4" i="6"/>
  <c r="B4" i="6"/>
  <c r="B3" i="6"/>
  <c r="E27" i="5"/>
  <c r="E26" i="5"/>
  <c r="J15" i="5"/>
  <c r="D13" i="5"/>
  <c r="J13" i="5" s="1"/>
  <c r="J12" i="5"/>
  <c r="J11" i="5"/>
  <c r="D14" i="5" s="1"/>
  <c r="A2" i="8" s="1"/>
  <c r="J10" i="5"/>
  <c r="J9" i="5"/>
  <c r="J8" i="5"/>
  <c r="I5" i="5"/>
  <c r="E5" i="5"/>
  <c r="B5" i="5"/>
  <c r="H4" i="5"/>
  <c r="B4" i="5"/>
  <c r="B3" i="5"/>
  <c r="E30" i="4"/>
  <c r="E29" i="4"/>
  <c r="J18" i="4"/>
  <c r="I18" i="4"/>
  <c r="J16" i="4"/>
  <c r="J15" i="4"/>
  <c r="D13" i="4"/>
  <c r="J13" i="4" s="1"/>
  <c r="J12" i="4"/>
  <c r="J11" i="4"/>
  <c r="D14" i="4" s="1"/>
  <c r="J10" i="4"/>
  <c r="J9" i="4"/>
  <c r="J8" i="4"/>
  <c r="I5" i="4"/>
  <c r="E5" i="4"/>
  <c r="B5" i="4"/>
  <c r="H4" i="4"/>
  <c r="B4" i="4"/>
  <c r="B3" i="4"/>
  <c r="H15" i="3"/>
  <c r="H14" i="3"/>
  <c r="H13" i="3"/>
  <c r="H12" i="3"/>
  <c r="H11" i="3"/>
  <c r="H10" i="3"/>
  <c r="H9" i="3"/>
  <c r="H8" i="3"/>
  <c r="I5" i="3"/>
  <c r="E5" i="3"/>
  <c r="B5" i="3"/>
  <c r="H4" i="3"/>
  <c r="B4" i="3"/>
  <c r="B3" i="3"/>
  <c r="E56" i="2"/>
  <c r="E55" i="2"/>
  <c r="I5" i="2"/>
  <c r="E5" i="2"/>
  <c r="B5" i="2"/>
  <c r="H4" i="2"/>
  <c r="B4" i="2"/>
  <c r="B3" i="2"/>
  <c r="I23" i="2" l="1"/>
  <c r="J23" i="2" s="1"/>
  <c r="I15" i="2"/>
  <c r="J15" i="2" s="1"/>
  <c r="I38" i="2"/>
  <c r="J38" i="2" s="1"/>
  <c r="I30" i="2"/>
  <c r="J30" i="2" s="1"/>
  <c r="I29" i="2"/>
  <c r="J29" i="2" s="1"/>
  <c r="I13" i="2"/>
  <c r="J13" i="2" s="1"/>
  <c r="A1" i="8"/>
  <c r="I22" i="2"/>
  <c r="J22" i="2" s="1"/>
  <c r="I14" i="2"/>
  <c r="J14" i="2" s="1"/>
  <c r="I37" i="2"/>
  <c r="J37" i="2" s="1"/>
  <c r="I44" i="2"/>
  <c r="J44" i="2" s="1"/>
  <c r="I21" i="2"/>
  <c r="J21" i="2" s="1"/>
  <c r="I36" i="2"/>
  <c r="J36" i="2" s="1"/>
  <c r="I28" i="2"/>
  <c r="J28" i="2" s="1"/>
  <c r="I42" i="2"/>
  <c r="J42" i="2" s="1"/>
  <c r="I27" i="2"/>
  <c r="J27" i="2" s="1"/>
  <c r="I19" i="2"/>
  <c r="J19" i="2" s="1"/>
  <c r="I11" i="2"/>
  <c r="J11" i="2" s="1"/>
  <c r="I16" i="2"/>
  <c r="J16" i="2" s="1"/>
  <c r="I34" i="2"/>
  <c r="J34" i="2" s="1"/>
  <c r="I26" i="2"/>
  <c r="J26" i="2" s="1"/>
  <c r="I10" i="2"/>
  <c r="J10" i="2" s="1"/>
  <c r="I33" i="2"/>
  <c r="J33" i="2" s="1"/>
  <c r="I17" i="2"/>
  <c r="J17" i="2" s="1"/>
  <c r="I40" i="2"/>
  <c r="J40" i="2" s="1"/>
  <c r="I9" i="2"/>
  <c r="J9" i="2" s="1"/>
  <c r="I39" i="2"/>
  <c r="J39" i="2" s="1"/>
  <c r="I31" i="2"/>
  <c r="J31" i="2" s="1"/>
  <c r="I41" i="2"/>
  <c r="J41" i="2" s="1"/>
  <c r="I24" i="2"/>
  <c r="J24" i="2" s="1"/>
  <c r="K34" i="2" l="1"/>
  <c r="J34" i="7" s="1"/>
  <c r="E34" i="7"/>
  <c r="G34" i="7" s="1"/>
  <c r="I34" i="7" s="1"/>
  <c r="K27" i="2"/>
  <c r="J27" i="7" s="1"/>
  <c r="E27" i="7"/>
  <c r="G27" i="7" s="1"/>
  <c r="I27" i="7" s="1"/>
  <c r="E19" i="7"/>
  <c r="G19" i="7" s="1"/>
  <c r="I19" i="7" s="1"/>
  <c r="I18" i="7" s="1"/>
  <c r="K19" i="2"/>
  <c r="K37" i="2"/>
  <c r="J37" i="7" s="1"/>
  <c r="E37" i="7"/>
  <c r="G37" i="7" s="1"/>
  <c r="I37" i="7" s="1"/>
  <c r="K14" i="2"/>
  <c r="J14" i="7" s="1"/>
  <c r="E14" i="7"/>
  <c r="G14" i="7" s="1"/>
  <c r="I14" i="7" s="1"/>
  <c r="E42" i="7"/>
  <c r="G42" i="7" s="1"/>
  <c r="I42" i="7" s="1"/>
  <c r="K42" i="2"/>
  <c r="J42" i="7" s="1"/>
  <c r="K22" i="2"/>
  <c r="J22" i="7" s="1"/>
  <c r="E22" i="7"/>
  <c r="G22" i="7" s="1"/>
  <c r="I22" i="7" s="1"/>
  <c r="E11" i="7"/>
  <c r="G11" i="7" s="1"/>
  <c r="I11" i="7" s="1"/>
  <c r="K11" i="2"/>
  <c r="J11" i="7" s="1"/>
  <c r="E39" i="7"/>
  <c r="G39" i="7" s="1"/>
  <c r="I39" i="7" s="1"/>
  <c r="K39" i="2"/>
  <c r="J39" i="7" s="1"/>
  <c r="K13" i="2"/>
  <c r="E13" i="7"/>
  <c r="G13" i="7" s="1"/>
  <c r="I13" i="7" s="1"/>
  <c r="K36" i="2"/>
  <c r="E36" i="7"/>
  <c r="G36" i="7" s="1"/>
  <c r="I36" i="7" s="1"/>
  <c r="E29" i="7"/>
  <c r="G29" i="7" s="1"/>
  <c r="I29" i="7" s="1"/>
  <c r="K29" i="2"/>
  <c r="J29" i="7" s="1"/>
  <c r="K21" i="2"/>
  <c r="E21" i="7"/>
  <c r="G21" i="7" s="1"/>
  <c r="I21" i="7" s="1"/>
  <c r="E31" i="7"/>
  <c r="G31" i="7" s="1"/>
  <c r="I31" i="7" s="1"/>
  <c r="K31" i="2"/>
  <c r="J31" i="7" s="1"/>
  <c r="E30" i="7"/>
  <c r="G30" i="7" s="1"/>
  <c r="I30" i="7" s="1"/>
  <c r="K30" i="2"/>
  <c r="J30" i="7" s="1"/>
  <c r="E28" i="7"/>
  <c r="G28" i="7" s="1"/>
  <c r="I28" i="7" s="1"/>
  <c r="K28" i="2"/>
  <c r="J28" i="7" s="1"/>
  <c r="E41" i="7"/>
  <c r="G41" i="7" s="1"/>
  <c r="I41" i="7" s="1"/>
  <c r="K41" i="2"/>
  <c r="J41" i="7" s="1"/>
  <c r="E17" i="7"/>
  <c r="G17" i="7" s="1"/>
  <c r="I17" i="7" s="1"/>
  <c r="K17" i="2"/>
  <c r="J17" i="7" s="1"/>
  <c r="E38" i="7"/>
  <c r="G38" i="7" s="1"/>
  <c r="I38" i="7" s="1"/>
  <c r="K38" i="2"/>
  <c r="J38" i="7" s="1"/>
  <c r="K44" i="2"/>
  <c r="E44" i="7"/>
  <c r="G44" i="7" s="1"/>
  <c r="I44" i="7" s="1"/>
  <c r="I43" i="7" s="1"/>
  <c r="E9" i="7"/>
  <c r="G9" i="7" s="1"/>
  <c r="I9" i="7" s="1"/>
  <c r="K9" i="2"/>
  <c r="E33" i="7"/>
  <c r="G33" i="7" s="1"/>
  <c r="I33" i="7" s="1"/>
  <c r="I32" i="7" s="1"/>
  <c r="K33" i="2"/>
  <c r="E10" i="7"/>
  <c r="G10" i="7" s="1"/>
  <c r="I10" i="7" s="1"/>
  <c r="K10" i="2"/>
  <c r="J10" i="7" s="1"/>
  <c r="E15" i="7"/>
  <c r="G15" i="7" s="1"/>
  <c r="I15" i="7" s="1"/>
  <c r="K15" i="2"/>
  <c r="J15" i="7" s="1"/>
  <c r="E16" i="7"/>
  <c r="G16" i="7" s="1"/>
  <c r="I16" i="7" s="1"/>
  <c r="K16" i="2"/>
  <c r="J16" i="7" s="1"/>
  <c r="E24" i="7"/>
  <c r="G24" i="7" s="1"/>
  <c r="I24" i="7" s="1"/>
  <c r="K24" i="2"/>
  <c r="J24" i="7" s="1"/>
  <c r="E40" i="7"/>
  <c r="G40" i="7" s="1"/>
  <c r="I40" i="7" s="1"/>
  <c r="K40" i="2"/>
  <c r="J40" i="7" s="1"/>
  <c r="K26" i="2"/>
  <c r="E26" i="7"/>
  <c r="G26" i="7" s="1"/>
  <c r="I26" i="7" s="1"/>
  <c r="E23" i="7"/>
  <c r="G23" i="7" s="1"/>
  <c r="I23" i="7" s="1"/>
  <c r="K23" i="2"/>
  <c r="J23" i="7" s="1"/>
  <c r="K43" i="2" l="1"/>
  <c r="C15" i="3" s="1"/>
  <c r="J44" i="7"/>
  <c r="J43" i="7" s="1"/>
  <c r="I12" i="7"/>
  <c r="K12" i="2"/>
  <c r="C9" i="3" s="1"/>
  <c r="J13" i="7"/>
  <c r="J12" i="7" s="1"/>
  <c r="I25" i="7"/>
  <c r="J26" i="7"/>
  <c r="J25" i="7" s="1"/>
  <c r="K25" i="2"/>
  <c r="C12" i="3" s="1"/>
  <c r="I20" i="7"/>
  <c r="J19" i="7"/>
  <c r="J18" i="7" s="1"/>
  <c r="K18" i="2"/>
  <c r="C10" i="3" s="1"/>
  <c r="K20" i="2"/>
  <c r="C11" i="3" s="1"/>
  <c r="J21" i="7"/>
  <c r="J20" i="7" s="1"/>
  <c r="J9" i="7"/>
  <c r="J8" i="7" s="1"/>
  <c r="J45" i="7" s="1"/>
  <c r="K8" i="2"/>
  <c r="I35" i="7"/>
  <c r="K32" i="2"/>
  <c r="C13" i="3" s="1"/>
  <c r="J33" i="7"/>
  <c r="J32" i="7" s="1"/>
  <c r="I8" i="7"/>
  <c r="I45" i="7" s="1"/>
  <c r="J36" i="7"/>
  <c r="J35" i="7" s="1"/>
  <c r="K35" i="2"/>
  <c r="C14" i="3" s="1"/>
  <c r="G11" i="3" l="1"/>
  <c r="E11" i="3"/>
  <c r="I11" i="3" s="1"/>
  <c r="G13" i="3"/>
  <c r="E13" i="3"/>
  <c r="I13" i="3" s="1"/>
  <c r="G10" i="3"/>
  <c r="E10" i="3"/>
  <c r="I10" i="3" s="1"/>
  <c r="J45" i="2"/>
  <c r="C8" i="3"/>
  <c r="G12" i="3"/>
  <c r="E12" i="3"/>
  <c r="I12" i="3" s="1"/>
  <c r="G9" i="3"/>
  <c r="E9" i="3"/>
  <c r="G14" i="3"/>
  <c r="E14" i="3"/>
  <c r="I14" i="3" s="1"/>
  <c r="G15" i="3"/>
  <c r="E15" i="3"/>
  <c r="I15" i="3" l="1"/>
  <c r="I9" i="3"/>
  <c r="G8" i="3"/>
  <c r="F16" i="3" s="1"/>
  <c r="C16" i="3"/>
  <c r="E8" i="3"/>
  <c r="I8" i="3" l="1"/>
  <c r="I16" i="3" s="1"/>
  <c r="H16" i="3" s="1"/>
  <c r="D16" i="3"/>
</calcChain>
</file>

<file path=xl/sharedStrings.xml><?xml version="1.0" encoding="utf-8"?>
<sst xmlns="http://schemas.openxmlformats.org/spreadsheetml/2006/main" count="440" uniqueCount="165">
  <si>
    <t>Prefeitura Municipal de Schroeder - SC</t>
  </si>
  <si>
    <t>SEMOB - SECRETARIA MUNICIPAL DE OBRAS E INFRAESTRUTURA URBANA</t>
  </si>
  <si>
    <t>Data do documento:</t>
  </si>
  <si>
    <t>06/06/2024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</si>
  <si>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</si>
  <si>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</si>
  <si>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</si>
  <si>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</si>
  <si>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</si>
  <si>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</si>
  <si>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</si>
  <si>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</si>
  <si>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</si>
  <si>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</si>
  <si>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</si>
  <si>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</si>
  <si>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REVITALIZAÇÃO DA BIBLIOTECA PÚBLICA MUNICIPAL CRUZ E SOUSA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</si>
  <si>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</si>
  <si>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</si>
  <si>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</si>
  <si>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</si>
  <si>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</si>
  <si>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</si>
  <si>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</si>
  <si>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</si>
  <si>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</si>
  <si>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</si>
  <si>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</si>
  <si>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</si>
  <si>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</si>
  <si>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</si>
  <si>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</si>
  <si>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</si>
  <si>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</si>
  <si>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</si>
  <si>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</si>
  <si>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</si>
  <si>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</si>
  <si>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</si>
  <si>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</si>
  <si>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</si>
  <si>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 xml:space="preserve">LOCACAO DE ANDAIME SUSPENSO OU BALANCIM MANUAL, CAPACIDADE DE CARGA TOTAL DE APROXIMADAMENTE 250 KG/M2, PLATAFORMA DE 1,50 M X 0,80 M (C X L), CABO DE 45 M                                                                                                    </t>
  </si>
  <si>
    <t xml:space="preserve">MES   </t>
  </si>
  <si>
    <t>1.3</t>
  </si>
  <si>
    <t>LOCAÇÃO DE CAÇAMBA COM CAPACIDADE 5,0 M3 - INCLUSO UMA TROCA, TRANSPORTE E DESTINAÇÃO DOS ENTULHOS ORIUNDOS DA OBRA</t>
  </si>
  <si>
    <t>MÊS</t>
  </si>
  <si>
    <t>2</t>
  </si>
  <si>
    <t>INTERVENÇÕES - REMOÇÃO E LIMPEZA</t>
  </si>
  <si>
    <t>2.1</t>
  </si>
  <si>
    <t>RETIRADA DE MADEIRA - MOLDURA DE MADEIRA</t>
  </si>
  <si>
    <t>2.2</t>
  </si>
  <si>
    <t>LIMPEZA DE SUPERFÍCIE COM JATO DE ALTA PRESSÃO. AF_04/2019</t>
  </si>
  <si>
    <t>2.3</t>
  </si>
  <si>
    <t>REMOÇÃO DE JANELAS, DE FORMA MANUAL, SEM REAPROVEITAMENTO. AF_09/2023</t>
  </si>
  <si>
    <t>2.4</t>
  </si>
  <si>
    <t>REMOÇÃO DE PORTAS, DE FORMA MANUAL, SEM REAPROVEITAMENTO. AF_09/2023</t>
  </si>
  <si>
    <t>2.5</t>
  </si>
  <si>
    <t>DEMOLIÇÃO DE ALVENARIA DE BLOCO FURADO, DE FORMA MANUAL, SEM REAPROVEITAMENTO. AF_09/2023</t>
  </si>
  <si>
    <t>M3</t>
  </si>
  <si>
    <t>3</t>
  </si>
  <si>
    <t>RESTAURAÇÃO DA EDIFICAÇÃO</t>
  </si>
  <si>
    <t>3.1</t>
  </si>
  <si>
    <t>TRATAMENTO DE  FISSURA COM APLICAÇÃO DE MASSA ACRILICA ESPECIAL</t>
  </si>
  <si>
    <t>M</t>
  </si>
  <si>
    <t>4</t>
  </si>
  <si>
    <t>PINTURA INTERNA</t>
  </si>
  <si>
    <t>4.1</t>
  </si>
  <si>
    <t>FUNDO SELADOR ACRÍLICO, APLICAÇÃO MANUAL EM PAREDE, INTERNA,UMA DEMÃO. AF_04/2023</t>
  </si>
  <si>
    <t>4.2</t>
  </si>
  <si>
    <t>PINTURA LÁTEX ACRÍLICA PREMIUM, APLICAÇÃO MANUAL EM PAREDES, INTERNA, DUAS DEMÃOS. AF_04/2023</t>
  </si>
  <si>
    <t>4.3</t>
  </si>
  <si>
    <t>FUNDO SELADOR ACRÍLICO, APLICAÇÃO MANUAL EM TETO, UMA DEMÃO. AF_04/2023</t>
  </si>
  <si>
    <t>4.4</t>
  </si>
  <si>
    <t>PINTURA LÁTEX ACRÍLICA PREMIUM, APLICAÇÃO MANUAL EM TETO, DUAS DEMÃOS. AF_04/2023</t>
  </si>
  <si>
    <t>5</t>
  </si>
  <si>
    <t>PINTURA EXTERNA</t>
  </si>
  <si>
    <t>5.1</t>
  </si>
  <si>
    <t>APLICAÇÃO DE FUNDO PREPARADOR ACRÍLICO BASE ÁGUA EM PAREDES, UMA DEMÃO (COMPOSIÇÃO BASEADA NA 88485-SINAP)</t>
  </si>
  <si>
    <t>M²</t>
  </si>
  <si>
    <t>5.2</t>
  </si>
  <si>
    <t>APLICAÇÃO MANUAL DE PINTURA COM TINTA BORRACHA LÍQUIDA  EM PAREDES - TRÊS DEMÃOS (COMPOSIÇÃO BASEADA NA 88489-SINAP)</t>
  </si>
  <si>
    <t>5.3</t>
  </si>
  <si>
    <t>PINTURA VERNIZ, COM FILTRO SOLAR, USO INTERNO E EXTERNO (RESINA ALQUÍDICA MODIFICADA), 2 DEMÃOS.</t>
  </si>
  <si>
    <t>5.4</t>
  </si>
  <si>
    <t>PINTURA DE PISO COM TINTA ACRÍLICA, APLICAÇÃO MANUAL, 2 DEMÃOS, INCLUSO FUNDO PREPARADOR. AF_05/2021</t>
  </si>
  <si>
    <t>5.5</t>
  </si>
  <si>
    <t>PINTURA DE SÍMBOLOS E TEXTOS COM TINTA ACRÍLICA, DEMARCAÇÃO COM FITA ADESIVA E APLICAÇÃO COM ROLO. AF_05/2021</t>
  </si>
  <si>
    <t>5.6</t>
  </si>
  <si>
    <t>TEXTURA ACRÍLICA, APLICAÇÃO MANUAL EM PAREDE, UMA DEMÃO. AF_04/2023</t>
  </si>
  <si>
    <t>6</t>
  </si>
  <si>
    <t>PALCO + PISO LAMINADO</t>
  </si>
  <si>
    <t>6.1</t>
  </si>
  <si>
    <t>EXECUÇÃO DE PISO INDUSTRIAL DE CONCRETO ARMADO, FCK = 20 MPA, ESPESSURA DE 12,0 CM. AF_04/2022</t>
  </si>
  <si>
    <t>6.2</t>
  </si>
  <si>
    <t>FORNECIMENTO E INSTALAÇÃO DE PISO LAMINADO HIDROSEAL LINHA VISION (AC-5) QUICK STEP COM ÁREA DE 83,97M². RODAPÉ COM 8CM BORDE QUICK STEP BR COM 36METROS. INCLUSO PERFIS DE ALUMÍNIO, MANTA,LONA E MÃO DE OBRA.</t>
  </si>
  <si>
    <t>UN</t>
  </si>
  <si>
    <t>7</t>
  </si>
  <si>
    <t>SERVIÇOS DIVERSOS</t>
  </si>
  <si>
    <t>7.1</t>
  </si>
  <si>
    <t>RUFO EM CHAPA DE AÇO GALVANIZADO NÚMERO 24, CORTE DE 25 CM, INCLUSO TRANSPORTE VERTICAL. AF_07/2019</t>
  </si>
  <si>
    <t>7.2</t>
  </si>
  <si>
    <t>IMPERMEABILIZAÇÃO DE SUPERFÍCIE (MARQUISE) COM MEMBRANA À BASE DE RESINA ACRÍLICA, 3 DEMÃOS. AF_06/2018</t>
  </si>
  <si>
    <t>7.3</t>
  </si>
  <si>
    <t xml:space="preserve">PORTA DE CORRER EM ALUMINIO, DUAS FOLHAS MOVEIS COM VIDRO, FECHADURA E PUXADOR EMBUTIDO, ACABAMENTO ANODIZADO NATURAL, SEM GUARNICAO/ALIZAR/VISTA                                                                                                              </t>
  </si>
  <si>
    <t xml:space="preserve">M2    </t>
  </si>
  <si>
    <t>7.4</t>
  </si>
  <si>
    <t>ALVENARIA DE VEDAÇÃO DE BLOCOS CERÂMICOS FURADOS NA VERTICAL DE 14X19X39 CM (ESPESSURA 14 CM) E ARGAMASSA DE ASSENTAMENTO COM PREPARO EM BETONEIRA. AF_12/2021</t>
  </si>
  <si>
    <t>7.5</t>
  </si>
  <si>
    <t>CHAPISCO APLICADO EM ALVENARIAS E ESTRUTURAS DE CONCRETO INTERNAS, COM COLHER DE PEDREIRO.  ARGAMASSA TRAÇO 1:3 COM PREPARO EM BETONEIRA 400L. AF_10/2022</t>
  </si>
  <si>
    <t>7.6</t>
  </si>
  <si>
    <t>MASSA ÚNICA, PARA RECEBIMENTO DE PINTURA, EM ARGAMASSA TRAÇO 1:2:8, PREPARO MECÂNICO COM BETONEIRA 400L, APLICADA MANUALMENTE EM FACES INTERNAS DE PAREDES, ESPESSURA DE 20MM, COM EXECUÇÃO DE TALISCAS. AF_06/2014</t>
  </si>
  <si>
    <t>7.7</t>
  </si>
  <si>
    <t>SOLEIRA EM GRANITO, LARGURA 15 CM, ESPESSURA 2,0 CM. AF_09/2020</t>
  </si>
  <si>
    <t>8</t>
  </si>
  <si>
    <t>LIMPEZA</t>
  </si>
  <si>
    <t>8.1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</si>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</sst>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1167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175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3" borderId="1" xfId="0" applyFont="1" applyFill="1" applyBorder="1" applyAlignment="1">
      <alignment horizontal="left"/>
    </xf>
    <xf numFmtId="0" fontId="66" fillId="3" borderId="1" xfId="0" applyFont="1" applyFill="1" applyBorder="1" applyAlignment="1">
      <alignment horizontal="left"/>
    </xf>
    <xf numFmtId="0" fontId="67" fillId="3" borderId="1" xfId="0" applyFont="1" applyFill="1" applyBorder="1" applyAlignment="1">
      <alignment horizontal="left"/>
    </xf>
    <xf numFmtId="4" fontId="68" fillId="3" borderId="1" xfId="0" applyNumberFormat="1" applyFont="1" applyFill="1" applyBorder="1" applyAlignment="1">
      <alignment horizontal="right"/>
    </xf>
    <xf numFmtId="0" fontId="69" fillId="0" borderId="0" xfId="0" applyFont="1"/>
    <xf numFmtId="0" fontId="70" fillId="0" borderId="1" xfId="0" applyFont="1" applyBorder="1" applyAlignment="1">
      <alignment horizontal="left" vertical="top"/>
    </xf>
    <xf numFmtId="0" fontId="71" fillId="0" borderId="1" xfId="0" applyFont="1" applyBorder="1" applyAlignment="1">
      <alignment horizontal="left" vertical="top" wrapText="1"/>
    </xf>
    <xf numFmtId="0" fontId="72" fillId="0" borderId="1" xfId="0" applyFont="1" applyBorder="1" applyAlignment="1">
      <alignment horizontal="center" vertical="top"/>
    </xf>
    <xf numFmtId="168" fontId="73" fillId="0" borderId="1" xfId="0" applyNumberFormat="1" applyFont="1" applyBorder="1" applyAlignment="1">
      <alignment horizontal="right" vertical="top"/>
    </xf>
    <xf numFmtId="169" fontId="74" fillId="0" borderId="1" xfId="0" applyNumberFormat="1" applyFont="1" applyBorder="1" applyAlignment="1">
      <alignment horizontal="right" vertical="top"/>
    </xf>
    <xf numFmtId="169" fontId="75" fillId="0" borderId="1" xfId="0" applyNumberFormat="1" applyFont="1" applyBorder="1" applyAlignment="1">
      <alignment horizontal="right" vertical="top"/>
    </xf>
    <xf numFmtId="169" fontId="76" fillId="0" borderId="1" xfId="0" applyNumberFormat="1" applyFont="1" applyBorder="1" applyAlignment="1">
      <alignment horizontal="right" vertical="top"/>
    </xf>
    <xf numFmtId="170" fontId="77" fillId="2" borderId="1" xfId="0" applyNumberFormat="1" applyFont="1" applyFill="1" applyBorder="1" applyAlignment="1" applyProtection="1">
      <alignment horizontal="right" vertical="top"/>
      <protection locked="0"/>
    </xf>
    <xf numFmtId="171" fontId="78" fillId="0" borderId="1" xfId="0" applyNumberFormat="1" applyFont="1" applyBorder="1" applyAlignment="1">
      <alignment horizontal="right" vertical="top"/>
    </xf>
    <xf numFmtId="4" fontId="79" fillId="0" borderId="1" xfId="0" applyNumberFormat="1" applyFont="1" applyBorder="1" applyAlignment="1">
      <alignment horizontal="right" vertical="top"/>
    </xf>
    <xf numFmtId="4" fontId="80" fillId="0" borderId="1" xfId="0" applyNumberFormat="1" applyFont="1" applyBorder="1" applyAlignment="1">
      <alignment horizontal="right" vertical="top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0" borderId="1" xfId="0" applyFont="1" applyBorder="1" applyAlignment="1">
      <alignment horizontal="left" vertical="top"/>
    </xf>
    <xf numFmtId="0" fontId="95" fillId="0" borderId="1" xfId="0" applyFont="1" applyBorder="1" applyAlignment="1">
      <alignment horizontal="left" vertical="top" wrapText="1"/>
    </xf>
    <xf numFmtId="0" fontId="96" fillId="0" borderId="1" xfId="0" applyFont="1" applyBorder="1" applyAlignment="1">
      <alignment horizontal="center" vertical="top"/>
    </xf>
    <xf numFmtId="168" fontId="97" fillId="0" borderId="1" xfId="0" applyNumberFormat="1" applyFont="1" applyBorder="1" applyAlignment="1">
      <alignment horizontal="right" vertical="top"/>
    </xf>
    <xf numFmtId="169" fontId="98" fillId="0" borderId="1" xfId="0" applyNumberFormat="1" applyFont="1" applyBorder="1" applyAlignment="1">
      <alignment horizontal="right" vertical="top"/>
    </xf>
    <xf numFmtId="169" fontId="99" fillId="0" borderId="1" xfId="0" applyNumberFormat="1" applyFont="1" applyBorder="1" applyAlignment="1">
      <alignment horizontal="right" vertical="top"/>
    </xf>
    <xf numFmtId="169" fontId="100" fillId="0" borderId="1" xfId="0" applyNumberFormat="1" applyFont="1" applyBorder="1" applyAlignment="1">
      <alignment horizontal="right" vertical="top"/>
    </xf>
    <xf numFmtId="170" fontId="101" fillId="2" borderId="1" xfId="0" applyNumberFormat="1" applyFont="1" applyFill="1" applyBorder="1" applyAlignment="1" applyProtection="1">
      <alignment horizontal="right" vertical="top"/>
      <protection locked="0"/>
    </xf>
    <xf numFmtId="171" fontId="102" fillId="0" borderId="1" xfId="0" applyNumberFormat="1" applyFont="1" applyBorder="1" applyAlignment="1">
      <alignment horizontal="right" vertical="top"/>
    </xf>
    <xf numFmtId="4" fontId="103" fillId="0" borderId="1" xfId="0" applyNumberFormat="1" applyFont="1" applyBorder="1" applyAlignment="1">
      <alignment horizontal="right" vertical="top"/>
    </xf>
    <xf numFmtId="4" fontId="104" fillId="0" borderId="1" xfId="0" applyNumberFormat="1" applyFont="1" applyBorder="1" applyAlignment="1">
      <alignment horizontal="right" vertical="top"/>
    </xf>
    <xf numFmtId="0" fontId="105" fillId="0" borderId="0" xfId="0" applyFont="1"/>
    <xf numFmtId="0" fontId="106" fillId="0" borderId="1" xfId="0" applyFont="1" applyBorder="1" applyAlignment="1">
      <alignment horizontal="left" vertical="top"/>
    </xf>
    <xf numFmtId="0" fontId="107" fillId="0" borderId="1" xfId="0" applyFont="1" applyBorder="1" applyAlignment="1">
      <alignment horizontal="left" vertical="top" wrapText="1"/>
    </xf>
    <xf numFmtId="0" fontId="108" fillId="0" borderId="1" xfId="0" applyFont="1" applyBorder="1" applyAlignment="1">
      <alignment horizontal="center" vertical="top"/>
    </xf>
    <xf numFmtId="168" fontId="109" fillId="0" borderId="1" xfId="0" applyNumberFormat="1" applyFont="1" applyBorder="1" applyAlignment="1">
      <alignment horizontal="right" vertical="top"/>
    </xf>
    <xf numFmtId="169" fontId="110" fillId="0" borderId="1" xfId="0" applyNumberFormat="1" applyFont="1" applyBorder="1" applyAlignment="1">
      <alignment horizontal="right" vertical="top"/>
    </xf>
    <xf numFmtId="169" fontId="111" fillId="0" borderId="1" xfId="0" applyNumberFormat="1" applyFont="1" applyBorder="1" applyAlignment="1">
      <alignment horizontal="right" vertical="top"/>
    </xf>
    <xf numFmtId="169" fontId="112" fillId="0" borderId="1" xfId="0" applyNumberFormat="1" applyFont="1" applyBorder="1" applyAlignment="1">
      <alignment horizontal="right" vertical="top"/>
    </xf>
    <xf numFmtId="170" fontId="113" fillId="2" borderId="1" xfId="0" applyNumberFormat="1" applyFont="1" applyFill="1" applyBorder="1" applyAlignment="1" applyProtection="1">
      <alignment horizontal="right" vertical="top"/>
      <protection locked="0"/>
    </xf>
    <xf numFmtId="171" fontId="114" fillId="0" borderId="1" xfId="0" applyNumberFormat="1" applyFont="1" applyBorder="1" applyAlignment="1">
      <alignment horizontal="right" vertical="top"/>
    </xf>
    <xf numFmtId="4" fontId="115" fillId="0" borderId="1" xfId="0" applyNumberFormat="1" applyFont="1" applyBorder="1" applyAlignment="1">
      <alignment horizontal="right" vertical="top"/>
    </xf>
    <xf numFmtId="4" fontId="116" fillId="0" borderId="1" xfId="0" applyNumberFormat="1" applyFont="1" applyBorder="1" applyAlignment="1">
      <alignment horizontal="right" vertical="top"/>
    </xf>
    <xf numFmtId="0" fontId="117" fillId="0" borderId="0" xfId="0" applyFont="1"/>
    <xf numFmtId="0" fontId="118" fillId="0" borderId="1" xfId="0" applyFont="1" applyBorder="1" applyAlignment="1">
      <alignment horizontal="left" vertical="top"/>
    </xf>
    <xf numFmtId="0" fontId="119" fillId="0" borderId="1" xfId="0" applyFont="1" applyBorder="1" applyAlignment="1">
      <alignment horizontal="left" vertical="top" wrapText="1"/>
    </xf>
    <xf numFmtId="0" fontId="120" fillId="0" borderId="1" xfId="0" applyFont="1" applyBorder="1" applyAlignment="1">
      <alignment horizontal="center" vertical="top"/>
    </xf>
    <xf numFmtId="168" fontId="121" fillId="0" borderId="1" xfId="0" applyNumberFormat="1" applyFont="1" applyBorder="1" applyAlignment="1">
      <alignment horizontal="right" vertical="top"/>
    </xf>
    <xf numFmtId="169" fontId="122" fillId="0" borderId="1" xfId="0" applyNumberFormat="1" applyFont="1" applyBorder="1" applyAlignment="1">
      <alignment horizontal="right" vertical="top"/>
    </xf>
    <xf numFmtId="169" fontId="123" fillId="0" borderId="1" xfId="0" applyNumberFormat="1" applyFont="1" applyBorder="1" applyAlignment="1">
      <alignment horizontal="right" vertical="top"/>
    </xf>
    <xf numFmtId="169" fontId="124" fillId="0" borderId="1" xfId="0" applyNumberFormat="1" applyFont="1" applyBorder="1" applyAlignment="1">
      <alignment horizontal="right" vertical="top"/>
    </xf>
    <xf numFmtId="170" fontId="125" fillId="2" borderId="1" xfId="0" applyNumberFormat="1" applyFont="1" applyFill="1" applyBorder="1" applyAlignment="1" applyProtection="1">
      <alignment horizontal="right" vertical="top"/>
      <protection locked="0"/>
    </xf>
    <xf numFmtId="171" fontId="126" fillId="0" borderId="1" xfId="0" applyNumberFormat="1" applyFont="1" applyBorder="1" applyAlignment="1">
      <alignment horizontal="right" vertical="top"/>
    </xf>
    <xf numFmtId="4" fontId="127" fillId="0" borderId="1" xfId="0" applyNumberFormat="1" applyFont="1" applyBorder="1" applyAlignment="1">
      <alignment horizontal="right" vertical="top"/>
    </xf>
    <xf numFmtId="4" fontId="128" fillId="0" borderId="1" xfId="0" applyNumberFormat="1" applyFont="1" applyBorder="1" applyAlignment="1">
      <alignment horizontal="right" vertical="top"/>
    </xf>
    <xf numFmtId="0" fontId="129" fillId="0" borderId="0" xfId="0" applyFont="1"/>
    <xf numFmtId="0" fontId="130" fillId="3" borderId="1" xfId="0" applyFont="1" applyFill="1" applyBorder="1" applyAlignment="1">
      <alignment horizontal="left"/>
    </xf>
    <xf numFmtId="0" fontId="138" fillId="3" borderId="1" xfId="0" applyFont="1" applyFill="1" applyBorder="1" applyAlignment="1">
      <alignment horizontal="left"/>
    </xf>
    <xf numFmtId="0" fontId="139" fillId="3" borderId="1" xfId="0" applyFont="1" applyFill="1" applyBorder="1" applyAlignment="1">
      <alignment horizontal="left"/>
    </xf>
    <xf numFmtId="4" fontId="140" fillId="3" borderId="1" xfId="0" applyNumberFormat="1" applyFont="1" applyFill="1" applyBorder="1" applyAlignment="1">
      <alignment horizontal="right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3" borderId="1" xfId="0" applyFont="1" applyFill="1" applyBorder="1" applyAlignment="1">
      <alignment horizontal="left"/>
    </xf>
    <xf numFmtId="0" fontId="162" fillId="3" borderId="1" xfId="0" applyFont="1" applyFill="1" applyBorder="1" applyAlignment="1">
      <alignment horizontal="left"/>
    </xf>
    <xf numFmtId="0" fontId="163" fillId="3" borderId="1" xfId="0" applyFont="1" applyFill="1" applyBorder="1" applyAlignment="1">
      <alignment horizontal="left"/>
    </xf>
    <xf numFmtId="4" fontId="164" fillId="3" borderId="1" xfId="0" applyNumberFormat="1" applyFont="1" applyFill="1" applyBorder="1" applyAlignment="1">
      <alignment horizontal="right"/>
    </xf>
    <xf numFmtId="0" fontId="165" fillId="0" borderId="0" xfId="0" applyFont="1"/>
    <xf numFmtId="0" fontId="166" fillId="0" borderId="1" xfId="0" applyFont="1" applyBorder="1" applyAlignment="1">
      <alignment horizontal="left" vertical="top"/>
    </xf>
    <xf numFmtId="0" fontId="167" fillId="0" borderId="1" xfId="0" applyFont="1" applyBorder="1" applyAlignment="1">
      <alignment horizontal="left" vertical="top" wrapText="1"/>
    </xf>
    <xf numFmtId="0" fontId="168" fillId="0" borderId="1" xfId="0" applyFont="1" applyBorder="1" applyAlignment="1">
      <alignment horizontal="center" vertical="top"/>
    </xf>
    <xf numFmtId="168" fontId="169" fillId="0" borderId="1" xfId="0" applyNumberFormat="1" applyFont="1" applyBorder="1" applyAlignment="1">
      <alignment horizontal="right" vertical="top"/>
    </xf>
    <xf numFmtId="169" fontId="170" fillId="0" borderId="1" xfId="0" applyNumberFormat="1" applyFont="1" applyBorder="1" applyAlignment="1">
      <alignment horizontal="right" vertical="top"/>
    </xf>
    <xf numFmtId="169" fontId="171" fillId="0" borderId="1" xfId="0" applyNumberFormat="1" applyFont="1" applyBorder="1" applyAlignment="1">
      <alignment horizontal="right" vertical="top"/>
    </xf>
    <xf numFmtId="169" fontId="172" fillId="0" borderId="1" xfId="0" applyNumberFormat="1" applyFont="1" applyBorder="1" applyAlignment="1">
      <alignment horizontal="right" vertical="top"/>
    </xf>
    <xf numFmtId="170" fontId="173" fillId="2" borderId="1" xfId="0" applyNumberFormat="1" applyFont="1" applyFill="1" applyBorder="1" applyAlignment="1" applyProtection="1">
      <alignment horizontal="right" vertical="top"/>
      <protection locked="0"/>
    </xf>
    <xf numFmtId="171" fontId="174" fillId="0" borderId="1" xfId="0" applyNumberFormat="1" applyFont="1" applyBorder="1" applyAlignment="1">
      <alignment horizontal="right" vertical="top"/>
    </xf>
    <xf numFmtId="4" fontId="175" fillId="0" borderId="1" xfId="0" applyNumberFormat="1" applyFont="1" applyBorder="1" applyAlignment="1">
      <alignment horizontal="right" vertical="top"/>
    </xf>
    <xf numFmtId="4" fontId="176" fillId="0" borderId="1" xfId="0" applyNumberFormat="1" applyFont="1" applyBorder="1" applyAlignment="1">
      <alignment horizontal="right" vertical="top"/>
    </xf>
    <xf numFmtId="0" fontId="177" fillId="0" borderId="0" xfId="0" applyFont="1"/>
    <xf numFmtId="0" fontId="178" fillId="0" borderId="1" xfId="0" applyFont="1" applyBorder="1" applyAlignment="1">
      <alignment horizontal="left" vertical="top"/>
    </xf>
    <xf numFmtId="0" fontId="179" fillId="0" borderId="1" xfId="0" applyFont="1" applyBorder="1" applyAlignment="1">
      <alignment horizontal="left" vertical="top" wrapText="1"/>
    </xf>
    <xf numFmtId="0" fontId="180" fillId="0" borderId="1" xfId="0" applyFont="1" applyBorder="1" applyAlignment="1">
      <alignment horizontal="center" vertical="top"/>
    </xf>
    <xf numFmtId="168" fontId="181" fillId="0" borderId="1" xfId="0" applyNumberFormat="1" applyFont="1" applyBorder="1" applyAlignment="1">
      <alignment horizontal="right" vertical="top"/>
    </xf>
    <xf numFmtId="169" fontId="182" fillId="0" borderId="1" xfId="0" applyNumberFormat="1" applyFont="1" applyBorder="1" applyAlignment="1">
      <alignment horizontal="right" vertical="top"/>
    </xf>
    <xf numFmtId="169" fontId="183" fillId="0" borderId="1" xfId="0" applyNumberFormat="1" applyFont="1" applyBorder="1" applyAlignment="1">
      <alignment horizontal="right" vertical="top"/>
    </xf>
    <xf numFmtId="169" fontId="184" fillId="0" borderId="1" xfId="0" applyNumberFormat="1" applyFont="1" applyBorder="1" applyAlignment="1">
      <alignment horizontal="right" vertical="top"/>
    </xf>
    <xf numFmtId="170" fontId="185" fillId="2" borderId="1" xfId="0" applyNumberFormat="1" applyFont="1" applyFill="1" applyBorder="1" applyAlignment="1" applyProtection="1">
      <alignment horizontal="right" vertical="top"/>
      <protection locked="0"/>
    </xf>
    <xf numFmtId="171" fontId="186" fillId="0" borderId="1" xfId="0" applyNumberFormat="1" applyFont="1" applyBorder="1" applyAlignment="1">
      <alignment horizontal="right" vertical="top"/>
    </xf>
    <xf numFmtId="4" fontId="187" fillId="0" borderId="1" xfId="0" applyNumberFormat="1" applyFont="1" applyBorder="1" applyAlignment="1">
      <alignment horizontal="right" vertical="top"/>
    </xf>
    <xf numFmtId="4" fontId="188" fillId="0" borderId="1" xfId="0" applyNumberFormat="1" applyFont="1" applyBorder="1" applyAlignment="1">
      <alignment horizontal="right" vertical="top"/>
    </xf>
    <xf numFmtId="0" fontId="189" fillId="0" borderId="0" xfId="0" applyFont="1"/>
    <xf numFmtId="0" fontId="190" fillId="0" borderId="1" xfId="0" applyFont="1" applyBorder="1" applyAlignment="1">
      <alignment horizontal="left" vertical="top"/>
    </xf>
    <xf numFmtId="0" fontId="191" fillId="0" borderId="1" xfId="0" applyFont="1" applyBorder="1" applyAlignment="1">
      <alignment horizontal="left" vertical="top" wrapText="1"/>
    </xf>
    <xf numFmtId="0" fontId="192" fillId="0" borderId="1" xfId="0" applyFont="1" applyBorder="1" applyAlignment="1">
      <alignment horizontal="center" vertical="top"/>
    </xf>
    <xf numFmtId="168" fontId="193" fillId="0" borderId="1" xfId="0" applyNumberFormat="1" applyFont="1" applyBorder="1" applyAlignment="1">
      <alignment horizontal="right" vertical="top"/>
    </xf>
    <xf numFmtId="169" fontId="194" fillId="0" borderId="1" xfId="0" applyNumberFormat="1" applyFont="1" applyBorder="1" applyAlignment="1">
      <alignment horizontal="right" vertical="top"/>
    </xf>
    <xf numFmtId="169" fontId="195" fillId="0" borderId="1" xfId="0" applyNumberFormat="1" applyFont="1" applyBorder="1" applyAlignment="1">
      <alignment horizontal="right" vertical="top"/>
    </xf>
    <xf numFmtId="169" fontId="196" fillId="0" borderId="1" xfId="0" applyNumberFormat="1" applyFont="1" applyBorder="1" applyAlignment="1">
      <alignment horizontal="right" vertical="top"/>
    </xf>
    <xf numFmtId="170" fontId="197" fillId="2" borderId="1" xfId="0" applyNumberFormat="1" applyFont="1" applyFill="1" applyBorder="1" applyAlignment="1" applyProtection="1">
      <alignment horizontal="right" vertical="top"/>
      <protection locked="0"/>
    </xf>
    <xf numFmtId="171" fontId="198" fillId="0" borderId="1" xfId="0" applyNumberFormat="1" applyFont="1" applyBorder="1" applyAlignment="1">
      <alignment horizontal="right" vertical="top"/>
    </xf>
    <xf numFmtId="4" fontId="199" fillId="0" borderId="1" xfId="0" applyNumberFormat="1" applyFont="1" applyBorder="1" applyAlignment="1">
      <alignment horizontal="right" vertical="top"/>
    </xf>
    <xf numFmtId="4" fontId="200" fillId="0" borderId="1" xfId="0" applyNumberFormat="1" applyFont="1" applyBorder="1" applyAlignment="1">
      <alignment horizontal="right" vertical="top"/>
    </xf>
    <xf numFmtId="0" fontId="201" fillId="0" borderId="0" xfId="0" applyFont="1"/>
    <xf numFmtId="0" fontId="202" fillId="0" borderId="1" xfId="0" applyFont="1" applyBorder="1" applyAlignment="1">
      <alignment horizontal="left" vertical="top"/>
    </xf>
    <xf numFmtId="0" fontId="203" fillId="0" borderId="1" xfId="0" applyFont="1" applyBorder="1" applyAlignment="1">
      <alignment horizontal="left" vertical="top" wrapText="1"/>
    </xf>
    <xf numFmtId="0" fontId="204" fillId="0" borderId="1" xfId="0" applyFont="1" applyBorder="1" applyAlignment="1">
      <alignment horizontal="center" vertical="top"/>
    </xf>
    <xf numFmtId="168" fontId="205" fillId="0" borderId="1" xfId="0" applyNumberFormat="1" applyFont="1" applyBorder="1" applyAlignment="1">
      <alignment horizontal="right" vertical="top"/>
    </xf>
    <xf numFmtId="169" fontId="206" fillId="0" borderId="1" xfId="0" applyNumberFormat="1" applyFont="1" applyBorder="1" applyAlignment="1">
      <alignment horizontal="right" vertical="top"/>
    </xf>
    <xf numFmtId="169" fontId="207" fillId="0" borderId="1" xfId="0" applyNumberFormat="1" applyFont="1" applyBorder="1" applyAlignment="1">
      <alignment horizontal="right" vertical="top"/>
    </xf>
    <xf numFmtId="169" fontId="208" fillId="0" borderId="1" xfId="0" applyNumberFormat="1" applyFont="1" applyBorder="1" applyAlignment="1">
      <alignment horizontal="right" vertical="top"/>
    </xf>
    <xf numFmtId="170" fontId="209" fillId="2" borderId="1" xfId="0" applyNumberFormat="1" applyFont="1" applyFill="1" applyBorder="1" applyAlignment="1" applyProtection="1">
      <alignment horizontal="right" vertical="top"/>
      <protection locked="0"/>
    </xf>
    <xf numFmtId="171" fontId="210" fillId="0" borderId="1" xfId="0" applyNumberFormat="1" applyFont="1" applyBorder="1" applyAlignment="1">
      <alignment horizontal="right" vertical="top"/>
    </xf>
    <xf numFmtId="4" fontId="211" fillId="0" borderId="1" xfId="0" applyNumberFormat="1" applyFont="1" applyBorder="1" applyAlignment="1">
      <alignment horizontal="right" vertical="top"/>
    </xf>
    <xf numFmtId="4" fontId="212" fillId="0" borderId="1" xfId="0" applyNumberFormat="1" applyFont="1" applyBorder="1" applyAlignment="1">
      <alignment horizontal="right" vertical="top"/>
    </xf>
    <xf numFmtId="0" fontId="213" fillId="0" borderId="0" xfId="0" applyFont="1"/>
    <xf numFmtId="0" fontId="214" fillId="3" borderId="1" xfId="0" applyFont="1" applyFill="1" applyBorder="1" applyAlignment="1">
      <alignment horizontal="left"/>
    </xf>
    <xf numFmtId="0" fontId="222" fillId="3" borderId="1" xfId="0" applyFont="1" applyFill="1" applyBorder="1" applyAlignment="1">
      <alignment horizontal="left"/>
    </xf>
    <xf numFmtId="0" fontId="223" fillId="3" borderId="1" xfId="0" applyFont="1" applyFill="1" applyBorder="1" applyAlignment="1">
      <alignment horizontal="left"/>
    </xf>
    <xf numFmtId="4" fontId="224" fillId="3" borderId="1" xfId="0" applyNumberFormat="1" applyFont="1" applyFill="1" applyBorder="1" applyAlignment="1">
      <alignment horizontal="right"/>
    </xf>
    <xf numFmtId="0" fontId="225" fillId="0" borderId="0" xfId="0" applyFont="1"/>
    <xf numFmtId="0" fontId="226" fillId="0" borderId="1" xfId="0" applyFont="1" applyBorder="1" applyAlignment="1">
      <alignment horizontal="left" vertical="top"/>
    </xf>
    <xf numFmtId="0" fontId="227" fillId="0" borderId="1" xfId="0" applyFont="1" applyBorder="1" applyAlignment="1">
      <alignment horizontal="left" vertical="top" wrapText="1"/>
    </xf>
    <xf numFmtId="0" fontId="228" fillId="0" borderId="1" xfId="0" applyFont="1" applyBorder="1" applyAlignment="1">
      <alignment horizontal="center" vertical="top"/>
    </xf>
    <xf numFmtId="168" fontId="229" fillId="0" borderId="1" xfId="0" applyNumberFormat="1" applyFont="1" applyBorder="1" applyAlignment="1">
      <alignment horizontal="right" vertical="top"/>
    </xf>
    <xf numFmtId="169" fontId="230" fillId="0" borderId="1" xfId="0" applyNumberFormat="1" applyFont="1" applyBorder="1" applyAlignment="1">
      <alignment horizontal="right" vertical="top"/>
    </xf>
    <xf numFmtId="169" fontId="231" fillId="0" borderId="1" xfId="0" applyNumberFormat="1" applyFont="1" applyBorder="1" applyAlignment="1">
      <alignment horizontal="right" vertical="top"/>
    </xf>
    <xf numFmtId="169" fontId="232" fillId="0" borderId="1" xfId="0" applyNumberFormat="1" applyFont="1" applyBorder="1" applyAlignment="1">
      <alignment horizontal="right" vertical="top"/>
    </xf>
    <xf numFmtId="170" fontId="233" fillId="2" borderId="1" xfId="0" applyNumberFormat="1" applyFont="1" applyFill="1" applyBorder="1" applyAlignment="1" applyProtection="1">
      <alignment horizontal="right" vertical="top"/>
      <protection locked="0"/>
    </xf>
    <xf numFmtId="171" fontId="234" fillId="0" borderId="1" xfId="0" applyNumberFormat="1" applyFont="1" applyBorder="1" applyAlignment="1">
      <alignment horizontal="right" vertical="top"/>
    </xf>
    <xf numFmtId="4" fontId="235" fillId="0" borderId="1" xfId="0" applyNumberFormat="1" applyFont="1" applyBorder="1" applyAlignment="1">
      <alignment horizontal="right" vertical="top"/>
    </xf>
    <xf numFmtId="4" fontId="236" fillId="0" borderId="1" xfId="0" applyNumberFormat="1" applyFont="1" applyBorder="1" applyAlignment="1">
      <alignment horizontal="right" vertical="top"/>
    </xf>
    <xf numFmtId="0" fontId="237" fillId="0" borderId="0" xfId="0" applyFont="1"/>
    <xf numFmtId="0" fontId="238" fillId="0" borderId="1" xfId="0" applyFont="1" applyBorder="1" applyAlignment="1">
      <alignment horizontal="left" vertical="top"/>
    </xf>
    <xf numFmtId="0" fontId="239" fillId="0" borderId="1" xfId="0" applyFont="1" applyBorder="1" applyAlignment="1">
      <alignment horizontal="left" vertical="top" wrapText="1"/>
    </xf>
    <xf numFmtId="0" fontId="240" fillId="0" borderId="1" xfId="0" applyFont="1" applyBorder="1" applyAlignment="1">
      <alignment horizontal="center" vertical="top"/>
    </xf>
    <xf numFmtId="168" fontId="241" fillId="0" borderId="1" xfId="0" applyNumberFormat="1" applyFont="1" applyBorder="1" applyAlignment="1">
      <alignment horizontal="right" vertical="top"/>
    </xf>
    <xf numFmtId="169" fontId="242" fillId="0" borderId="1" xfId="0" applyNumberFormat="1" applyFont="1" applyBorder="1" applyAlignment="1">
      <alignment horizontal="right" vertical="top"/>
    </xf>
    <xf numFmtId="169" fontId="243" fillId="0" borderId="1" xfId="0" applyNumberFormat="1" applyFont="1" applyBorder="1" applyAlignment="1">
      <alignment horizontal="right" vertical="top"/>
    </xf>
    <xf numFmtId="169" fontId="244" fillId="0" borderId="1" xfId="0" applyNumberFormat="1" applyFont="1" applyBorder="1" applyAlignment="1">
      <alignment horizontal="right" vertical="top"/>
    </xf>
    <xf numFmtId="170" fontId="245" fillId="2" borderId="1" xfId="0" applyNumberFormat="1" applyFont="1" applyFill="1" applyBorder="1" applyAlignment="1" applyProtection="1">
      <alignment horizontal="right" vertical="top"/>
      <protection locked="0"/>
    </xf>
    <xf numFmtId="171" fontId="246" fillId="0" borderId="1" xfId="0" applyNumberFormat="1" applyFont="1" applyBorder="1" applyAlignment="1">
      <alignment horizontal="right" vertical="top"/>
    </xf>
    <xf numFmtId="4" fontId="247" fillId="0" borderId="1" xfId="0" applyNumberFormat="1" applyFont="1" applyBorder="1" applyAlignment="1">
      <alignment horizontal="right" vertical="top"/>
    </xf>
    <xf numFmtId="4" fontId="248" fillId="0" borderId="1" xfId="0" applyNumberFormat="1" applyFont="1" applyBorder="1" applyAlignment="1">
      <alignment horizontal="right" vertical="top"/>
    </xf>
    <xf numFmtId="0" fontId="249" fillId="0" borderId="0" xfId="0" applyFont="1"/>
    <xf numFmtId="0" fontId="250" fillId="0" borderId="1" xfId="0" applyFont="1" applyBorder="1" applyAlignment="1">
      <alignment horizontal="left" vertical="top"/>
    </xf>
    <xf numFmtId="0" fontId="251" fillId="0" borderId="1" xfId="0" applyFont="1" applyBorder="1" applyAlignment="1">
      <alignment horizontal="left" vertical="top" wrapText="1"/>
    </xf>
    <xf numFmtId="0" fontId="252" fillId="0" borderId="1" xfId="0" applyFont="1" applyBorder="1" applyAlignment="1">
      <alignment horizontal="center" vertical="top"/>
    </xf>
    <xf numFmtId="168" fontId="253" fillId="0" borderId="1" xfId="0" applyNumberFormat="1" applyFont="1" applyBorder="1" applyAlignment="1">
      <alignment horizontal="right" vertical="top"/>
    </xf>
    <xf numFmtId="169" fontId="254" fillId="0" borderId="1" xfId="0" applyNumberFormat="1" applyFont="1" applyBorder="1" applyAlignment="1">
      <alignment horizontal="right" vertical="top"/>
    </xf>
    <xf numFmtId="169" fontId="255" fillId="0" borderId="1" xfId="0" applyNumberFormat="1" applyFont="1" applyBorder="1" applyAlignment="1">
      <alignment horizontal="right" vertical="top"/>
    </xf>
    <xf numFmtId="169" fontId="256" fillId="0" borderId="1" xfId="0" applyNumberFormat="1" applyFont="1" applyBorder="1" applyAlignment="1">
      <alignment horizontal="right" vertical="top"/>
    </xf>
    <xf numFmtId="170" fontId="257" fillId="2" borderId="1" xfId="0" applyNumberFormat="1" applyFont="1" applyFill="1" applyBorder="1" applyAlignment="1" applyProtection="1">
      <alignment horizontal="right" vertical="top"/>
      <protection locked="0"/>
    </xf>
    <xf numFmtId="171" fontId="258" fillId="0" borderId="1" xfId="0" applyNumberFormat="1" applyFont="1" applyBorder="1" applyAlignment="1">
      <alignment horizontal="right" vertical="top"/>
    </xf>
    <xf numFmtId="4" fontId="259" fillId="0" borderId="1" xfId="0" applyNumberFormat="1" applyFont="1" applyBorder="1" applyAlignment="1">
      <alignment horizontal="right" vertical="top"/>
    </xf>
    <xf numFmtId="4" fontId="260" fillId="0" borderId="1" xfId="0" applyNumberFormat="1" applyFont="1" applyBorder="1" applyAlignment="1">
      <alignment horizontal="right" vertical="top"/>
    </xf>
    <xf numFmtId="0" fontId="261" fillId="0" borderId="0" xfId="0" applyFont="1"/>
    <xf numFmtId="0" fontId="262" fillId="0" borderId="1" xfId="0" applyFont="1" applyBorder="1" applyAlignment="1">
      <alignment horizontal="left" vertical="top"/>
    </xf>
    <xf numFmtId="0" fontId="263" fillId="0" borderId="1" xfId="0" applyFont="1" applyBorder="1" applyAlignment="1">
      <alignment horizontal="left" vertical="top" wrapText="1"/>
    </xf>
    <xf numFmtId="0" fontId="264" fillId="0" borderId="1" xfId="0" applyFont="1" applyBorder="1" applyAlignment="1">
      <alignment horizontal="center" vertical="top"/>
    </xf>
    <xf numFmtId="168" fontId="265" fillId="0" borderId="1" xfId="0" applyNumberFormat="1" applyFont="1" applyBorder="1" applyAlignment="1">
      <alignment horizontal="right" vertical="top"/>
    </xf>
    <xf numFmtId="169" fontId="266" fillId="0" borderId="1" xfId="0" applyNumberFormat="1" applyFont="1" applyBorder="1" applyAlignment="1">
      <alignment horizontal="right" vertical="top"/>
    </xf>
    <xf numFmtId="169" fontId="267" fillId="0" borderId="1" xfId="0" applyNumberFormat="1" applyFont="1" applyBorder="1" applyAlignment="1">
      <alignment horizontal="right" vertical="top"/>
    </xf>
    <xf numFmtId="169" fontId="268" fillId="0" borderId="1" xfId="0" applyNumberFormat="1" applyFont="1" applyBorder="1" applyAlignment="1">
      <alignment horizontal="right" vertical="top"/>
    </xf>
    <xf numFmtId="170" fontId="269" fillId="2" borderId="1" xfId="0" applyNumberFormat="1" applyFont="1" applyFill="1" applyBorder="1" applyAlignment="1" applyProtection="1">
      <alignment horizontal="right" vertical="top"/>
      <protection locked="0"/>
    </xf>
    <xf numFmtId="171" fontId="270" fillId="0" borderId="1" xfId="0" applyNumberFormat="1" applyFont="1" applyBorder="1" applyAlignment="1">
      <alignment horizontal="right" vertical="top"/>
    </xf>
    <xf numFmtId="4" fontId="271" fillId="0" borderId="1" xfId="0" applyNumberFormat="1" applyFont="1" applyBorder="1" applyAlignment="1">
      <alignment horizontal="right" vertical="top"/>
    </xf>
    <xf numFmtId="4" fontId="272" fillId="0" borderId="1" xfId="0" applyNumberFormat="1" applyFont="1" applyBorder="1" applyAlignment="1">
      <alignment horizontal="right" vertical="top"/>
    </xf>
    <xf numFmtId="0" fontId="273" fillId="0" borderId="0" xfId="0" applyFont="1"/>
    <xf numFmtId="0" fontId="274" fillId="0" borderId="1" xfId="0" applyFont="1" applyBorder="1" applyAlignment="1">
      <alignment horizontal="left" vertical="top"/>
    </xf>
    <xf numFmtId="0" fontId="275" fillId="0" borderId="1" xfId="0" applyFont="1" applyBorder="1" applyAlignment="1">
      <alignment horizontal="left" vertical="top" wrapText="1"/>
    </xf>
    <xf numFmtId="0" fontId="276" fillId="0" borderId="1" xfId="0" applyFont="1" applyBorder="1" applyAlignment="1">
      <alignment horizontal="center" vertical="top"/>
    </xf>
    <xf numFmtId="168" fontId="277" fillId="0" borderId="1" xfId="0" applyNumberFormat="1" applyFont="1" applyBorder="1" applyAlignment="1">
      <alignment horizontal="right" vertical="top"/>
    </xf>
    <xf numFmtId="169" fontId="278" fillId="0" borderId="1" xfId="0" applyNumberFormat="1" applyFont="1" applyBorder="1" applyAlignment="1">
      <alignment horizontal="right" vertical="top"/>
    </xf>
    <xf numFmtId="169" fontId="279" fillId="0" borderId="1" xfId="0" applyNumberFormat="1" applyFont="1" applyBorder="1" applyAlignment="1">
      <alignment horizontal="right" vertical="top"/>
    </xf>
    <xf numFmtId="169" fontId="280" fillId="0" borderId="1" xfId="0" applyNumberFormat="1" applyFont="1" applyBorder="1" applyAlignment="1">
      <alignment horizontal="right" vertical="top"/>
    </xf>
    <xf numFmtId="170" fontId="281" fillId="2" borderId="1" xfId="0" applyNumberFormat="1" applyFont="1" applyFill="1" applyBorder="1" applyAlignment="1" applyProtection="1">
      <alignment horizontal="right" vertical="top"/>
      <protection locked="0"/>
    </xf>
    <xf numFmtId="171" fontId="282" fillId="0" borderId="1" xfId="0" applyNumberFormat="1" applyFont="1" applyBorder="1" applyAlignment="1">
      <alignment horizontal="right" vertical="top"/>
    </xf>
    <xf numFmtId="4" fontId="283" fillId="0" borderId="1" xfId="0" applyNumberFormat="1" applyFont="1" applyBorder="1" applyAlignment="1">
      <alignment horizontal="right" vertical="top"/>
    </xf>
    <xf numFmtId="4" fontId="284" fillId="0" borderId="1" xfId="0" applyNumberFormat="1" applyFont="1" applyBorder="1" applyAlignment="1">
      <alignment horizontal="right" vertical="top"/>
    </xf>
    <xf numFmtId="0" fontId="285" fillId="0" borderId="0" xfId="0" applyFont="1"/>
    <xf numFmtId="0" fontId="286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 wrapText="1"/>
    </xf>
    <xf numFmtId="0" fontId="288" fillId="0" borderId="1" xfId="0" applyFont="1" applyBorder="1" applyAlignment="1">
      <alignment horizontal="center" vertical="top"/>
    </xf>
    <xf numFmtId="168" fontId="289" fillId="0" borderId="1" xfId="0" applyNumberFormat="1" applyFont="1" applyBorder="1" applyAlignment="1">
      <alignment horizontal="right" vertical="top"/>
    </xf>
    <xf numFmtId="169" fontId="290" fillId="0" borderId="1" xfId="0" applyNumberFormat="1" applyFont="1" applyBorder="1" applyAlignment="1">
      <alignment horizontal="right" vertical="top"/>
    </xf>
    <xf numFmtId="169" fontId="291" fillId="0" borderId="1" xfId="0" applyNumberFormat="1" applyFont="1" applyBorder="1" applyAlignment="1">
      <alignment horizontal="right" vertical="top"/>
    </xf>
    <xf numFmtId="169" fontId="292" fillId="0" borderId="1" xfId="0" applyNumberFormat="1" applyFont="1" applyBorder="1" applyAlignment="1">
      <alignment horizontal="right" vertical="top"/>
    </xf>
    <xf numFmtId="170" fontId="293" fillId="2" borderId="1" xfId="0" applyNumberFormat="1" applyFont="1" applyFill="1" applyBorder="1" applyAlignment="1" applyProtection="1">
      <alignment horizontal="right" vertical="top"/>
      <protection locked="0"/>
    </xf>
    <xf numFmtId="171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0" borderId="1" xfId="0" applyNumberFormat="1" applyFont="1" applyBorder="1" applyAlignment="1">
      <alignment horizontal="right" vertical="top"/>
    </xf>
    <xf numFmtId="0" fontId="297" fillId="0" borderId="0" xfId="0" applyFont="1"/>
    <xf numFmtId="0" fontId="298" fillId="3" borderId="1" xfId="0" applyFont="1" applyFill="1" applyBorder="1" applyAlignment="1">
      <alignment horizontal="left"/>
    </xf>
    <xf numFmtId="0" fontId="306" fillId="3" borderId="1" xfId="0" applyFont="1" applyFill="1" applyBorder="1" applyAlignment="1">
      <alignment horizontal="left"/>
    </xf>
    <xf numFmtId="0" fontId="307" fillId="3" borderId="1" xfId="0" applyFont="1" applyFill="1" applyBorder="1" applyAlignment="1">
      <alignment horizontal="left"/>
    </xf>
    <xf numFmtId="4" fontId="308" fillId="3" borderId="1" xfId="0" applyNumberFormat="1" applyFont="1" applyFill="1" applyBorder="1" applyAlignment="1">
      <alignment horizontal="right"/>
    </xf>
    <xf numFmtId="0" fontId="309" fillId="0" borderId="0" xfId="0" applyFont="1"/>
    <xf numFmtId="0" fontId="310" fillId="0" borderId="1" xfId="0" applyFont="1" applyBorder="1" applyAlignment="1">
      <alignment horizontal="left" vertical="top"/>
    </xf>
    <xf numFmtId="0" fontId="311" fillId="0" borderId="1" xfId="0" applyFont="1" applyBorder="1" applyAlignment="1">
      <alignment horizontal="left" vertical="top" wrapText="1"/>
    </xf>
    <xf numFmtId="0" fontId="312" fillId="0" borderId="1" xfId="0" applyFont="1" applyBorder="1" applyAlignment="1">
      <alignment horizontal="center" vertical="top"/>
    </xf>
    <xf numFmtId="168" fontId="313" fillId="0" borderId="1" xfId="0" applyNumberFormat="1" applyFont="1" applyBorder="1" applyAlignment="1">
      <alignment horizontal="right" vertical="top"/>
    </xf>
    <xf numFmtId="169" fontId="314" fillId="0" borderId="1" xfId="0" applyNumberFormat="1" applyFont="1" applyBorder="1" applyAlignment="1">
      <alignment horizontal="right" vertical="top"/>
    </xf>
    <xf numFmtId="169" fontId="315" fillId="0" borderId="1" xfId="0" applyNumberFormat="1" applyFont="1" applyBorder="1" applyAlignment="1">
      <alignment horizontal="right" vertical="top"/>
    </xf>
    <xf numFmtId="169" fontId="316" fillId="0" borderId="1" xfId="0" applyNumberFormat="1" applyFont="1" applyBorder="1" applyAlignment="1">
      <alignment horizontal="right" vertical="top"/>
    </xf>
    <xf numFmtId="170" fontId="317" fillId="2" borderId="1" xfId="0" applyNumberFormat="1" applyFont="1" applyFill="1" applyBorder="1" applyAlignment="1" applyProtection="1">
      <alignment horizontal="right" vertical="top"/>
      <protection locked="0"/>
    </xf>
    <xf numFmtId="171" fontId="318" fillId="0" borderId="1" xfId="0" applyNumberFormat="1" applyFont="1" applyBorder="1" applyAlignment="1">
      <alignment horizontal="right" vertical="top"/>
    </xf>
    <xf numFmtId="4" fontId="319" fillId="0" borderId="1" xfId="0" applyNumberFormat="1" applyFont="1" applyBorder="1" applyAlignment="1">
      <alignment horizontal="right" vertical="top"/>
    </xf>
    <xf numFmtId="4" fontId="320" fillId="0" borderId="1" xfId="0" applyNumberFormat="1" applyFont="1" applyBorder="1" applyAlignment="1">
      <alignment horizontal="right" vertical="top"/>
    </xf>
    <xf numFmtId="0" fontId="321" fillId="0" borderId="0" xfId="0" applyFont="1"/>
    <xf numFmtId="0" fontId="322" fillId="0" borderId="1" xfId="0" applyFont="1" applyBorder="1" applyAlignment="1">
      <alignment horizontal="left" vertical="top"/>
    </xf>
    <xf numFmtId="0" fontId="323" fillId="0" borderId="1" xfId="0" applyFont="1" applyBorder="1" applyAlignment="1">
      <alignment horizontal="left" vertical="top" wrapText="1"/>
    </xf>
    <xf numFmtId="0" fontId="324" fillId="0" borderId="1" xfId="0" applyFont="1" applyBorder="1" applyAlignment="1">
      <alignment horizontal="center" vertical="top"/>
    </xf>
    <xf numFmtId="168" fontId="325" fillId="0" borderId="1" xfId="0" applyNumberFormat="1" applyFont="1" applyBorder="1" applyAlignment="1">
      <alignment horizontal="right" vertical="top"/>
    </xf>
    <xf numFmtId="169" fontId="326" fillId="0" borderId="1" xfId="0" applyNumberFormat="1" applyFont="1" applyBorder="1" applyAlignment="1">
      <alignment horizontal="right" vertical="top"/>
    </xf>
    <xf numFmtId="169" fontId="327" fillId="0" borderId="1" xfId="0" applyNumberFormat="1" applyFont="1" applyBorder="1" applyAlignment="1">
      <alignment horizontal="right" vertical="top"/>
    </xf>
    <xf numFmtId="169" fontId="328" fillId="0" borderId="1" xfId="0" applyNumberFormat="1" applyFont="1" applyBorder="1" applyAlignment="1">
      <alignment horizontal="right" vertical="top"/>
    </xf>
    <xf numFmtId="170" fontId="329" fillId="2" borderId="1" xfId="0" applyNumberFormat="1" applyFont="1" applyFill="1" applyBorder="1" applyAlignment="1" applyProtection="1">
      <alignment horizontal="right" vertical="top"/>
      <protection locked="0"/>
    </xf>
    <xf numFmtId="171" fontId="330" fillId="0" borderId="1" xfId="0" applyNumberFormat="1" applyFont="1" applyBorder="1" applyAlignment="1">
      <alignment horizontal="right" vertical="top"/>
    </xf>
    <xf numFmtId="4" fontId="331" fillId="0" borderId="1" xfId="0" applyNumberFormat="1" applyFont="1" applyBorder="1" applyAlignment="1">
      <alignment horizontal="right" vertical="top"/>
    </xf>
    <xf numFmtId="4" fontId="332" fillId="0" borderId="1" xfId="0" applyNumberFormat="1" applyFont="1" applyBorder="1" applyAlignment="1">
      <alignment horizontal="right" vertical="top"/>
    </xf>
    <xf numFmtId="0" fontId="333" fillId="0" borderId="0" xfId="0" applyFont="1"/>
    <xf numFmtId="0" fontId="334" fillId="3" borderId="1" xfId="0" applyFont="1" applyFill="1" applyBorder="1" applyAlignment="1">
      <alignment horizontal="left"/>
    </xf>
    <xf numFmtId="0" fontId="342" fillId="3" borderId="1" xfId="0" applyFont="1" applyFill="1" applyBorder="1" applyAlignment="1">
      <alignment horizontal="left"/>
    </xf>
    <xf numFmtId="0" fontId="343" fillId="3" borderId="1" xfId="0" applyFont="1" applyFill="1" applyBorder="1" applyAlignment="1">
      <alignment horizontal="left"/>
    </xf>
    <xf numFmtId="4" fontId="344" fillId="3" borderId="1" xfId="0" applyNumberFormat="1" applyFont="1" applyFill="1" applyBorder="1" applyAlignment="1">
      <alignment horizontal="right"/>
    </xf>
    <xf numFmtId="0" fontId="345" fillId="0" borderId="0" xfId="0" applyFont="1"/>
    <xf numFmtId="0" fontId="346" fillId="0" borderId="1" xfId="0" applyFont="1" applyBorder="1" applyAlignment="1">
      <alignment horizontal="left" vertical="top"/>
    </xf>
    <xf numFmtId="0" fontId="347" fillId="0" borderId="1" xfId="0" applyFont="1" applyBorder="1" applyAlignment="1">
      <alignment horizontal="left" vertical="top" wrapText="1"/>
    </xf>
    <xf numFmtId="0" fontId="348" fillId="0" borderId="1" xfId="0" applyFont="1" applyBorder="1" applyAlignment="1">
      <alignment horizontal="center" vertical="top"/>
    </xf>
    <xf numFmtId="168" fontId="349" fillId="0" borderId="1" xfId="0" applyNumberFormat="1" applyFont="1" applyBorder="1" applyAlignment="1">
      <alignment horizontal="right" vertical="top"/>
    </xf>
    <xf numFmtId="169" fontId="350" fillId="0" borderId="1" xfId="0" applyNumberFormat="1" applyFont="1" applyBorder="1" applyAlignment="1">
      <alignment horizontal="right" vertical="top"/>
    </xf>
    <xf numFmtId="169" fontId="351" fillId="0" borderId="1" xfId="0" applyNumberFormat="1" applyFont="1" applyBorder="1" applyAlignment="1">
      <alignment horizontal="right" vertical="top"/>
    </xf>
    <xf numFmtId="169" fontId="352" fillId="0" borderId="1" xfId="0" applyNumberFormat="1" applyFont="1" applyBorder="1" applyAlignment="1">
      <alignment horizontal="right" vertical="top"/>
    </xf>
    <xf numFmtId="170" fontId="353" fillId="2" borderId="1" xfId="0" applyNumberFormat="1" applyFont="1" applyFill="1" applyBorder="1" applyAlignment="1" applyProtection="1">
      <alignment horizontal="right" vertical="top"/>
      <protection locked="0"/>
    </xf>
    <xf numFmtId="171" fontId="354" fillId="0" borderId="1" xfId="0" applyNumberFormat="1" applyFont="1" applyBorder="1" applyAlignment="1">
      <alignment horizontal="right" vertical="top"/>
    </xf>
    <xf numFmtId="4" fontId="355" fillId="0" borderId="1" xfId="0" applyNumberFormat="1" applyFont="1" applyBorder="1" applyAlignment="1">
      <alignment horizontal="right" vertical="top"/>
    </xf>
    <xf numFmtId="4" fontId="356" fillId="0" borderId="1" xfId="0" applyNumberFormat="1" applyFont="1" applyBorder="1" applyAlignment="1">
      <alignment horizontal="right" vertical="top"/>
    </xf>
    <xf numFmtId="0" fontId="357" fillId="0" borderId="0" xfId="0" applyFont="1"/>
    <xf numFmtId="0" fontId="358" fillId="0" borderId="1" xfId="0" applyFont="1" applyBorder="1" applyAlignment="1">
      <alignment horizontal="left" vertical="top"/>
    </xf>
    <xf numFmtId="0" fontId="359" fillId="0" borderId="1" xfId="0" applyFont="1" applyBorder="1" applyAlignment="1">
      <alignment horizontal="left" vertical="top" wrapText="1"/>
    </xf>
    <xf numFmtId="0" fontId="360" fillId="0" borderId="1" xfId="0" applyFont="1" applyBorder="1" applyAlignment="1">
      <alignment horizontal="center" vertical="top"/>
    </xf>
    <xf numFmtId="168" fontId="361" fillId="0" borderId="1" xfId="0" applyNumberFormat="1" applyFont="1" applyBorder="1" applyAlignment="1">
      <alignment horizontal="right" vertical="top"/>
    </xf>
    <xf numFmtId="169" fontId="362" fillId="0" borderId="1" xfId="0" applyNumberFormat="1" applyFont="1" applyBorder="1" applyAlignment="1">
      <alignment horizontal="right" vertical="top"/>
    </xf>
    <xf numFmtId="169" fontId="363" fillId="0" borderId="1" xfId="0" applyNumberFormat="1" applyFont="1" applyBorder="1" applyAlignment="1">
      <alignment horizontal="right" vertical="top"/>
    </xf>
    <xf numFmtId="169" fontId="364" fillId="0" borderId="1" xfId="0" applyNumberFormat="1" applyFont="1" applyBorder="1" applyAlignment="1">
      <alignment horizontal="right" vertical="top"/>
    </xf>
    <xf numFmtId="170" fontId="365" fillId="2" borderId="1" xfId="0" applyNumberFormat="1" applyFont="1" applyFill="1" applyBorder="1" applyAlignment="1" applyProtection="1">
      <alignment horizontal="right" vertical="top"/>
      <protection locked="0"/>
    </xf>
    <xf numFmtId="171" fontId="366" fillId="0" borderId="1" xfId="0" applyNumberFormat="1" applyFont="1" applyBorder="1" applyAlignment="1">
      <alignment horizontal="right" vertical="top"/>
    </xf>
    <xf numFmtId="4" fontId="367" fillId="0" borderId="1" xfId="0" applyNumberFormat="1" applyFont="1" applyBorder="1" applyAlignment="1">
      <alignment horizontal="right" vertical="top"/>
    </xf>
    <xf numFmtId="4" fontId="368" fillId="0" borderId="1" xfId="0" applyNumberFormat="1" applyFont="1" applyBorder="1" applyAlignment="1">
      <alignment horizontal="right" vertical="top"/>
    </xf>
    <xf numFmtId="0" fontId="369" fillId="0" borderId="0" xfId="0" applyFont="1"/>
    <xf numFmtId="0" fontId="370" fillId="0" borderId="1" xfId="0" applyFont="1" applyBorder="1" applyAlignment="1">
      <alignment horizontal="left" vertical="top"/>
    </xf>
    <xf numFmtId="0" fontId="371" fillId="0" borderId="1" xfId="0" applyFont="1" applyBorder="1" applyAlignment="1">
      <alignment horizontal="left" vertical="top" wrapText="1"/>
    </xf>
    <xf numFmtId="0" fontId="372" fillId="0" borderId="1" xfId="0" applyFont="1" applyBorder="1" applyAlignment="1">
      <alignment horizontal="center" vertical="top"/>
    </xf>
    <xf numFmtId="168" fontId="373" fillId="0" borderId="1" xfId="0" applyNumberFormat="1" applyFont="1" applyBorder="1" applyAlignment="1">
      <alignment horizontal="right" vertical="top"/>
    </xf>
    <xf numFmtId="169" fontId="374" fillId="0" borderId="1" xfId="0" applyNumberFormat="1" applyFont="1" applyBorder="1" applyAlignment="1">
      <alignment horizontal="right" vertical="top"/>
    </xf>
    <xf numFmtId="169" fontId="375" fillId="0" borderId="1" xfId="0" applyNumberFormat="1" applyFont="1" applyBorder="1" applyAlignment="1">
      <alignment horizontal="right" vertical="top"/>
    </xf>
    <xf numFmtId="169" fontId="376" fillId="0" borderId="1" xfId="0" applyNumberFormat="1" applyFont="1" applyBorder="1" applyAlignment="1">
      <alignment horizontal="right" vertical="top"/>
    </xf>
    <xf numFmtId="170" fontId="377" fillId="2" borderId="1" xfId="0" applyNumberFormat="1" applyFont="1" applyFill="1" applyBorder="1" applyAlignment="1" applyProtection="1">
      <alignment horizontal="right" vertical="top"/>
      <protection locked="0"/>
    </xf>
    <xf numFmtId="171" fontId="378" fillId="0" borderId="1" xfId="0" applyNumberFormat="1" applyFont="1" applyBorder="1" applyAlignment="1">
      <alignment horizontal="right" vertical="top"/>
    </xf>
    <xf numFmtId="4" fontId="379" fillId="0" borderId="1" xfId="0" applyNumberFormat="1" applyFont="1" applyBorder="1" applyAlignment="1">
      <alignment horizontal="right" vertical="top"/>
    </xf>
    <xf numFmtId="4" fontId="380" fillId="0" borderId="1" xfId="0" applyNumberFormat="1" applyFont="1" applyBorder="1" applyAlignment="1">
      <alignment horizontal="right" vertical="top"/>
    </xf>
    <xf numFmtId="0" fontId="381" fillId="0" borderId="0" xfId="0" applyFont="1"/>
    <xf numFmtId="0" fontId="382" fillId="0" borderId="1" xfId="0" applyFont="1" applyBorder="1" applyAlignment="1">
      <alignment horizontal="left" vertical="top"/>
    </xf>
    <xf numFmtId="0" fontId="383" fillId="0" borderId="1" xfId="0" applyFont="1" applyBorder="1" applyAlignment="1">
      <alignment horizontal="left" vertical="top" wrapText="1"/>
    </xf>
    <xf numFmtId="0" fontId="384" fillId="0" borderId="1" xfId="0" applyFont="1" applyBorder="1" applyAlignment="1">
      <alignment horizontal="center" vertical="top"/>
    </xf>
    <xf numFmtId="168" fontId="385" fillId="0" borderId="1" xfId="0" applyNumberFormat="1" applyFont="1" applyBorder="1" applyAlignment="1">
      <alignment horizontal="right" vertical="top"/>
    </xf>
    <xf numFmtId="169" fontId="386" fillId="0" borderId="1" xfId="0" applyNumberFormat="1" applyFont="1" applyBorder="1" applyAlignment="1">
      <alignment horizontal="right" vertical="top"/>
    </xf>
    <xf numFmtId="169" fontId="387" fillId="0" borderId="1" xfId="0" applyNumberFormat="1" applyFont="1" applyBorder="1" applyAlignment="1">
      <alignment horizontal="right" vertical="top"/>
    </xf>
    <xf numFmtId="169" fontId="388" fillId="0" borderId="1" xfId="0" applyNumberFormat="1" applyFont="1" applyBorder="1" applyAlignment="1">
      <alignment horizontal="right" vertical="top"/>
    </xf>
    <xf numFmtId="170" fontId="389" fillId="2" borderId="1" xfId="0" applyNumberFormat="1" applyFont="1" applyFill="1" applyBorder="1" applyAlignment="1" applyProtection="1">
      <alignment horizontal="right" vertical="top"/>
      <protection locked="0"/>
    </xf>
    <xf numFmtId="171" fontId="390" fillId="0" borderId="1" xfId="0" applyNumberFormat="1" applyFont="1" applyBorder="1" applyAlignment="1">
      <alignment horizontal="right" vertical="top"/>
    </xf>
    <xf numFmtId="4" fontId="391" fillId="0" borderId="1" xfId="0" applyNumberFormat="1" applyFont="1" applyBorder="1" applyAlignment="1">
      <alignment horizontal="right" vertical="top"/>
    </xf>
    <xf numFmtId="4" fontId="392" fillId="0" borderId="1" xfId="0" applyNumberFormat="1" applyFont="1" applyBorder="1" applyAlignment="1">
      <alignment horizontal="right" vertical="top"/>
    </xf>
    <xf numFmtId="0" fontId="393" fillId="0" borderId="0" xfId="0" applyFont="1"/>
    <xf numFmtId="0" fontId="394" fillId="0" borderId="1" xfId="0" applyFont="1" applyBorder="1" applyAlignment="1">
      <alignment horizontal="left" vertical="top"/>
    </xf>
    <xf numFmtId="0" fontId="395" fillId="0" borderId="1" xfId="0" applyFont="1" applyBorder="1" applyAlignment="1">
      <alignment horizontal="left" vertical="top" wrapText="1"/>
    </xf>
    <xf numFmtId="0" fontId="396" fillId="0" borderId="1" xfId="0" applyFont="1" applyBorder="1" applyAlignment="1">
      <alignment horizontal="center" vertical="top"/>
    </xf>
    <xf numFmtId="168" fontId="397" fillId="0" borderId="1" xfId="0" applyNumberFormat="1" applyFont="1" applyBorder="1" applyAlignment="1">
      <alignment horizontal="right" vertical="top"/>
    </xf>
    <xf numFmtId="169" fontId="398" fillId="0" borderId="1" xfId="0" applyNumberFormat="1" applyFont="1" applyBorder="1" applyAlignment="1">
      <alignment horizontal="right" vertical="top"/>
    </xf>
    <xf numFmtId="169" fontId="399" fillId="0" borderId="1" xfId="0" applyNumberFormat="1" applyFont="1" applyBorder="1" applyAlignment="1">
      <alignment horizontal="right" vertical="top"/>
    </xf>
    <xf numFmtId="169" fontId="400" fillId="0" borderId="1" xfId="0" applyNumberFormat="1" applyFont="1" applyBorder="1" applyAlignment="1">
      <alignment horizontal="right" vertical="top"/>
    </xf>
    <xf numFmtId="170" fontId="401" fillId="2" borderId="1" xfId="0" applyNumberFormat="1" applyFont="1" applyFill="1" applyBorder="1" applyAlignment="1" applyProtection="1">
      <alignment horizontal="right" vertical="top"/>
      <protection locked="0"/>
    </xf>
    <xf numFmtId="171" fontId="402" fillId="0" borderId="1" xfId="0" applyNumberFormat="1" applyFont="1" applyBorder="1" applyAlignment="1">
      <alignment horizontal="righ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0" fontId="405" fillId="0" borderId="0" xfId="0" applyFont="1"/>
    <xf numFmtId="0" fontId="406" fillId="0" borderId="1" xfId="0" applyFont="1" applyBorder="1" applyAlignment="1">
      <alignment horizontal="left" vertical="top"/>
    </xf>
    <xf numFmtId="0" fontId="407" fillId="0" borderId="1" xfId="0" applyFont="1" applyBorder="1" applyAlignment="1">
      <alignment horizontal="left" vertical="top" wrapText="1"/>
    </xf>
    <xf numFmtId="0" fontId="408" fillId="0" borderId="1" xfId="0" applyFont="1" applyBorder="1" applyAlignment="1">
      <alignment horizontal="center" vertical="top"/>
    </xf>
    <xf numFmtId="168" fontId="409" fillId="0" borderId="1" xfId="0" applyNumberFormat="1" applyFont="1" applyBorder="1" applyAlignment="1">
      <alignment horizontal="right" vertical="top"/>
    </xf>
    <xf numFmtId="169" fontId="410" fillId="0" borderId="1" xfId="0" applyNumberFormat="1" applyFont="1" applyBorder="1" applyAlignment="1">
      <alignment horizontal="right" vertical="top"/>
    </xf>
    <xf numFmtId="169" fontId="411" fillId="0" borderId="1" xfId="0" applyNumberFormat="1" applyFont="1" applyBorder="1" applyAlignment="1">
      <alignment horizontal="right" vertical="top"/>
    </xf>
    <xf numFmtId="169" fontId="412" fillId="0" borderId="1" xfId="0" applyNumberFormat="1" applyFont="1" applyBorder="1" applyAlignment="1">
      <alignment horizontal="right" vertical="top"/>
    </xf>
    <xf numFmtId="170" fontId="413" fillId="2" borderId="1" xfId="0" applyNumberFormat="1" applyFont="1" applyFill="1" applyBorder="1" applyAlignment="1" applyProtection="1">
      <alignment horizontal="right" vertical="top"/>
      <protection locked="0"/>
    </xf>
    <xf numFmtId="171" fontId="414" fillId="0" borderId="1" xfId="0" applyNumberFormat="1" applyFont="1" applyBorder="1" applyAlignment="1">
      <alignment horizontal="right" vertical="top"/>
    </xf>
    <xf numFmtId="4" fontId="415" fillId="0" borderId="1" xfId="0" applyNumberFormat="1" applyFont="1" applyBorder="1" applyAlignment="1">
      <alignment horizontal="right" vertical="top"/>
    </xf>
    <xf numFmtId="4" fontId="416" fillId="0" borderId="1" xfId="0" applyNumberFormat="1" applyFont="1" applyBorder="1" applyAlignment="1">
      <alignment horizontal="right" vertical="top"/>
    </xf>
    <xf numFmtId="0" fontId="417" fillId="0" borderId="0" xfId="0" applyFont="1"/>
    <xf numFmtId="0" fontId="418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 wrapText="1"/>
    </xf>
    <xf numFmtId="0" fontId="420" fillId="0" borderId="1" xfId="0" applyFont="1" applyBorder="1" applyAlignment="1">
      <alignment horizontal="center" vertical="top"/>
    </xf>
    <xf numFmtId="168" fontId="421" fillId="0" borderId="1" xfId="0" applyNumberFormat="1" applyFont="1" applyBorder="1" applyAlignment="1">
      <alignment horizontal="right" vertical="top"/>
    </xf>
    <xf numFmtId="169" fontId="422" fillId="0" borderId="1" xfId="0" applyNumberFormat="1" applyFont="1" applyBorder="1" applyAlignment="1">
      <alignment horizontal="right" vertical="top"/>
    </xf>
    <xf numFmtId="169" fontId="423" fillId="0" borderId="1" xfId="0" applyNumberFormat="1" applyFont="1" applyBorder="1" applyAlignment="1">
      <alignment horizontal="right" vertical="top"/>
    </xf>
    <xf numFmtId="169" fontId="424" fillId="0" borderId="1" xfId="0" applyNumberFormat="1" applyFont="1" applyBorder="1" applyAlignment="1">
      <alignment horizontal="right" vertical="top"/>
    </xf>
    <xf numFmtId="170" fontId="425" fillId="2" borderId="1" xfId="0" applyNumberFormat="1" applyFont="1" applyFill="1" applyBorder="1" applyAlignment="1" applyProtection="1">
      <alignment horizontal="right" vertical="top"/>
      <protection locked="0"/>
    </xf>
    <xf numFmtId="171" fontId="426" fillId="0" borderId="1" xfId="0" applyNumberFormat="1" applyFont="1" applyBorder="1" applyAlignment="1">
      <alignment horizontal="right" vertical="top"/>
    </xf>
    <xf numFmtId="4" fontId="427" fillId="0" borderId="1" xfId="0" applyNumberFormat="1" applyFont="1" applyBorder="1" applyAlignment="1">
      <alignment horizontal="right" vertical="top"/>
    </xf>
    <xf numFmtId="4" fontId="428" fillId="0" borderId="1" xfId="0" applyNumberFormat="1" applyFont="1" applyBorder="1" applyAlignment="1">
      <alignment horizontal="right" vertical="top"/>
    </xf>
    <xf numFmtId="0" fontId="429" fillId="0" borderId="0" xfId="0" applyFont="1"/>
    <xf numFmtId="0" fontId="430" fillId="3" borderId="1" xfId="0" applyFont="1" applyFill="1" applyBorder="1" applyAlignment="1">
      <alignment horizontal="left"/>
    </xf>
    <xf numFmtId="0" fontId="438" fillId="3" borderId="1" xfId="0" applyFont="1" applyFill="1" applyBorder="1" applyAlignment="1">
      <alignment horizontal="left"/>
    </xf>
    <xf numFmtId="0" fontId="439" fillId="3" borderId="1" xfId="0" applyFont="1" applyFill="1" applyBorder="1" applyAlignment="1">
      <alignment horizontal="left"/>
    </xf>
    <xf numFmtId="4" fontId="440" fillId="3" borderId="1" xfId="0" applyNumberFormat="1" applyFont="1" applyFill="1" applyBorder="1" applyAlignment="1">
      <alignment horizontal="right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60" fillId="0" borderId="0" xfId="0" applyFont="1" applyAlignment="1">
      <alignment horizontal="left" vertical="top"/>
    </xf>
    <xf numFmtId="0" fontId="463" fillId="3" borderId="1" xfId="0" applyFont="1" applyFill="1" applyBorder="1" applyAlignment="1">
      <alignment horizontal="left"/>
    </xf>
    <xf numFmtId="0" fontId="464" fillId="3" borderId="1" xfId="0" applyFont="1" applyFill="1" applyBorder="1" applyAlignment="1">
      <alignment horizontal="left"/>
    </xf>
    <xf numFmtId="0" fontId="465" fillId="3" borderId="1" xfId="0" applyFont="1" applyFill="1" applyBorder="1" applyAlignment="1">
      <alignment horizontal="left"/>
    </xf>
    <xf numFmtId="0" fontId="466" fillId="3" borderId="1" xfId="0" applyFont="1" applyFill="1" applyBorder="1" applyAlignment="1">
      <alignment horizontal="left"/>
    </xf>
    <xf numFmtId="0" fontId="467" fillId="3" borderId="1" xfId="0" applyFont="1" applyFill="1" applyBorder="1" applyAlignment="1">
      <alignment horizontal="left"/>
    </xf>
    <xf numFmtId="0" fontId="468" fillId="3" borderId="1" xfId="0" applyFont="1" applyFill="1" applyBorder="1" applyAlignment="1">
      <alignment horizontal="left"/>
    </xf>
    <xf numFmtId="0" fontId="469" fillId="3" borderId="1" xfId="0" applyFont="1" applyFill="1" applyBorder="1" applyAlignment="1">
      <alignment horizontal="left"/>
    </xf>
    <xf numFmtId="0" fontId="470" fillId="3" borderId="1" xfId="0" applyFont="1" applyFill="1" applyBorder="1" applyAlignment="1">
      <alignment horizontal="left"/>
    </xf>
    <xf numFmtId="0" fontId="471" fillId="3" borderId="1" xfId="0" applyFont="1" applyFill="1" applyBorder="1" applyAlignment="1">
      <alignment horizontal="left"/>
    </xf>
    <xf numFmtId="0" fontId="472" fillId="0" borderId="1" xfId="0" applyFont="1" applyBorder="1" applyAlignment="1">
      <alignment horizontal="left" vertical="top"/>
    </xf>
    <xf numFmtId="0" fontId="473" fillId="0" borderId="1" xfId="0" applyFont="1" applyBorder="1" applyAlignment="1">
      <alignment horizontal="left" vertical="top" wrapText="1"/>
    </xf>
    <xf numFmtId="4" fontId="474" fillId="2" borderId="1" xfId="0" applyNumberFormat="1" applyFont="1" applyFill="1" applyBorder="1" applyAlignment="1" applyProtection="1">
      <alignment horizontal="right" vertical="top"/>
      <protection locked="0"/>
    </xf>
    <xf numFmtId="4" fontId="475" fillId="0" borderId="1" xfId="0" applyNumberFormat="1" applyFont="1" applyBorder="1" applyAlignment="1">
      <alignment horizontal="right" vertical="top"/>
    </xf>
    <xf numFmtId="4" fontId="476" fillId="2" borderId="1" xfId="0" applyNumberFormat="1" applyFont="1" applyFill="1" applyBorder="1" applyAlignment="1" applyProtection="1">
      <alignment horizontal="right" vertical="top"/>
      <protection locked="0"/>
    </xf>
    <xf numFmtId="4" fontId="477" fillId="0" borderId="1" xfId="0" applyNumberFormat="1" applyFont="1" applyBorder="1" applyAlignment="1">
      <alignment horizontal="right" vertical="top"/>
    </xf>
    <xf numFmtId="4" fontId="478" fillId="3" borderId="1" xfId="0" applyNumberFormat="1" applyFont="1" applyFill="1" applyBorder="1" applyAlignment="1">
      <alignment horizontal="right" vertical="top"/>
    </xf>
    <xf numFmtId="4" fontId="479" fillId="3" borderId="1" xfId="0" applyNumberFormat="1" applyFont="1" applyFill="1" applyBorder="1" applyAlignment="1">
      <alignment horizontal="right" vertical="top"/>
    </xf>
    <xf numFmtId="0" fontId="480" fillId="0" borderId="1" xfId="0" applyFont="1" applyBorder="1" applyAlignment="1">
      <alignment horizontal="left" vertical="top"/>
    </xf>
    <xf numFmtId="0" fontId="481" fillId="0" borderId="1" xfId="0" applyFont="1" applyBorder="1" applyAlignment="1">
      <alignment horizontal="left" vertical="top" wrapText="1"/>
    </xf>
    <xf numFmtId="4" fontId="482" fillId="2" borderId="1" xfId="0" applyNumberFormat="1" applyFont="1" applyFill="1" applyBorder="1" applyAlignment="1" applyProtection="1">
      <alignment horizontal="right" vertical="top"/>
      <protection locked="0"/>
    </xf>
    <xf numFmtId="4" fontId="483" fillId="0" borderId="1" xfId="0" applyNumberFormat="1" applyFont="1" applyBorder="1" applyAlignment="1">
      <alignment horizontal="right" vertical="top"/>
    </xf>
    <xf numFmtId="4" fontId="484" fillId="2" borderId="1" xfId="0" applyNumberFormat="1" applyFont="1" applyFill="1" applyBorder="1" applyAlignment="1" applyProtection="1">
      <alignment horizontal="right" vertical="top"/>
      <protection locked="0"/>
    </xf>
    <xf numFmtId="4" fontId="485" fillId="0" borderId="1" xfId="0" applyNumberFormat="1" applyFont="1" applyBorder="1" applyAlignment="1">
      <alignment horizontal="right" vertical="top"/>
    </xf>
    <xf numFmtId="4" fontId="486" fillId="3" borderId="1" xfId="0" applyNumberFormat="1" applyFont="1" applyFill="1" applyBorder="1" applyAlignment="1">
      <alignment horizontal="right" vertical="top"/>
    </xf>
    <xf numFmtId="4" fontId="487" fillId="3" borderId="1" xfId="0" applyNumberFormat="1" applyFont="1" applyFill="1" applyBorder="1" applyAlignment="1">
      <alignment horizontal="right" vertical="top"/>
    </xf>
    <xf numFmtId="0" fontId="488" fillId="0" borderId="1" xfId="0" applyFont="1" applyBorder="1" applyAlignment="1">
      <alignment horizontal="left" vertical="top"/>
    </xf>
    <xf numFmtId="0" fontId="489" fillId="0" borderId="1" xfId="0" applyFont="1" applyBorder="1" applyAlignment="1">
      <alignment horizontal="left" vertical="top" wrapText="1"/>
    </xf>
    <xf numFmtId="4" fontId="490" fillId="2" borderId="1" xfId="0" applyNumberFormat="1" applyFont="1" applyFill="1" applyBorder="1" applyAlignment="1" applyProtection="1">
      <alignment horizontal="right" vertical="top"/>
      <protection locked="0"/>
    </xf>
    <xf numFmtId="4" fontId="491" fillId="0" borderId="1" xfId="0" applyNumberFormat="1" applyFont="1" applyBorder="1" applyAlignment="1">
      <alignment horizontal="right" vertical="top"/>
    </xf>
    <xf numFmtId="4" fontId="492" fillId="2" borderId="1" xfId="0" applyNumberFormat="1" applyFont="1" applyFill="1" applyBorder="1" applyAlignment="1" applyProtection="1">
      <alignment horizontal="right" vertical="top"/>
      <protection locked="0"/>
    </xf>
    <xf numFmtId="4" fontId="493" fillId="0" borderId="1" xfId="0" applyNumberFormat="1" applyFont="1" applyBorder="1" applyAlignment="1">
      <alignment horizontal="right" vertical="top"/>
    </xf>
    <xf numFmtId="4" fontId="494" fillId="3" borderId="1" xfId="0" applyNumberFormat="1" applyFont="1" applyFill="1" applyBorder="1" applyAlignment="1">
      <alignment horizontal="right" vertical="top"/>
    </xf>
    <xf numFmtId="4" fontId="495" fillId="3" borderId="1" xfId="0" applyNumberFormat="1" applyFont="1" applyFill="1" applyBorder="1" applyAlignment="1">
      <alignment horizontal="right" vertical="top"/>
    </xf>
    <xf numFmtId="0" fontId="496" fillId="0" borderId="1" xfId="0" applyFont="1" applyBorder="1" applyAlignment="1">
      <alignment horizontal="left" vertical="top"/>
    </xf>
    <xf numFmtId="0" fontId="497" fillId="0" borderId="1" xfId="0" applyFont="1" applyBorder="1" applyAlignment="1">
      <alignment horizontal="left" vertical="top" wrapText="1"/>
    </xf>
    <xf numFmtId="4" fontId="498" fillId="2" borderId="1" xfId="0" applyNumberFormat="1" applyFont="1" applyFill="1" applyBorder="1" applyAlignment="1" applyProtection="1">
      <alignment horizontal="right" vertical="top"/>
      <protection locked="0"/>
    </xf>
    <xf numFmtId="4" fontId="499" fillId="0" borderId="1" xfId="0" applyNumberFormat="1" applyFont="1" applyBorder="1" applyAlignment="1">
      <alignment horizontal="right" vertical="top"/>
    </xf>
    <xf numFmtId="4" fontId="500" fillId="2" borderId="1" xfId="0" applyNumberFormat="1" applyFont="1" applyFill="1" applyBorder="1" applyAlignment="1" applyProtection="1">
      <alignment horizontal="right" vertical="top"/>
      <protection locked="0"/>
    </xf>
    <xf numFmtId="4" fontId="501" fillId="0" borderId="1" xfId="0" applyNumberFormat="1" applyFont="1" applyBorder="1" applyAlignment="1">
      <alignment horizontal="right" vertical="top"/>
    </xf>
    <xf numFmtId="4" fontId="502" fillId="3" borderId="1" xfId="0" applyNumberFormat="1" applyFont="1" applyFill="1" applyBorder="1" applyAlignment="1">
      <alignment horizontal="right" vertical="top"/>
    </xf>
    <xf numFmtId="4" fontId="503" fillId="3" borderId="1" xfId="0" applyNumberFormat="1" applyFont="1" applyFill="1" applyBorder="1" applyAlignment="1">
      <alignment horizontal="right" vertical="top"/>
    </xf>
    <xf numFmtId="0" fontId="504" fillId="0" borderId="1" xfId="0" applyFont="1" applyBorder="1" applyAlignment="1">
      <alignment horizontal="left" vertical="top"/>
    </xf>
    <xf numFmtId="0" fontId="505" fillId="0" borderId="1" xfId="0" applyFont="1" applyBorder="1" applyAlignment="1">
      <alignment horizontal="left" vertical="top" wrapText="1"/>
    </xf>
    <xf numFmtId="4" fontId="506" fillId="2" borderId="1" xfId="0" applyNumberFormat="1" applyFont="1" applyFill="1" applyBorder="1" applyAlignment="1" applyProtection="1">
      <alignment horizontal="right" vertical="top"/>
      <protection locked="0"/>
    </xf>
    <xf numFmtId="4" fontId="507" fillId="0" borderId="1" xfId="0" applyNumberFormat="1" applyFont="1" applyBorder="1" applyAlignment="1">
      <alignment horizontal="right" vertical="top"/>
    </xf>
    <xf numFmtId="4" fontId="508" fillId="2" borderId="1" xfId="0" applyNumberFormat="1" applyFont="1" applyFill="1" applyBorder="1" applyAlignment="1" applyProtection="1">
      <alignment horizontal="right" vertical="top"/>
      <protection locked="0"/>
    </xf>
    <xf numFmtId="4" fontId="509" fillId="0" borderId="1" xfId="0" applyNumberFormat="1" applyFont="1" applyBorder="1" applyAlignment="1">
      <alignment horizontal="right" vertical="top"/>
    </xf>
    <xf numFmtId="4" fontId="510" fillId="3" borderId="1" xfId="0" applyNumberFormat="1" applyFont="1" applyFill="1" applyBorder="1" applyAlignment="1">
      <alignment horizontal="right" vertical="top"/>
    </xf>
    <xf numFmtId="4" fontId="511" fillId="3" borderId="1" xfId="0" applyNumberFormat="1" applyFont="1" applyFill="1" applyBorder="1" applyAlignment="1">
      <alignment horizontal="right" vertical="top"/>
    </xf>
    <xf numFmtId="0" fontId="512" fillId="0" borderId="1" xfId="0" applyFont="1" applyBorder="1" applyAlignment="1">
      <alignment horizontal="left" vertical="top"/>
    </xf>
    <xf numFmtId="0" fontId="513" fillId="0" borderId="1" xfId="0" applyFont="1" applyBorder="1" applyAlignment="1">
      <alignment horizontal="left" vertical="top" wrapText="1"/>
    </xf>
    <xf numFmtId="4" fontId="514" fillId="2" borderId="1" xfId="0" applyNumberFormat="1" applyFont="1" applyFill="1" applyBorder="1" applyAlignment="1" applyProtection="1">
      <alignment horizontal="right" vertical="top"/>
      <protection locked="0"/>
    </xf>
    <xf numFmtId="4" fontId="515" fillId="0" borderId="1" xfId="0" applyNumberFormat="1" applyFont="1" applyBorder="1" applyAlignment="1">
      <alignment horizontal="right" vertical="top"/>
    </xf>
    <xf numFmtId="4" fontId="516" fillId="2" borderId="1" xfId="0" applyNumberFormat="1" applyFont="1" applyFill="1" applyBorder="1" applyAlignment="1" applyProtection="1">
      <alignment horizontal="right" vertical="top"/>
      <protection locked="0"/>
    </xf>
    <xf numFmtId="4" fontId="517" fillId="0" borderId="1" xfId="0" applyNumberFormat="1" applyFont="1" applyBorder="1" applyAlignment="1">
      <alignment horizontal="right" vertical="top"/>
    </xf>
    <xf numFmtId="4" fontId="518" fillId="3" borderId="1" xfId="0" applyNumberFormat="1" applyFont="1" applyFill="1" applyBorder="1" applyAlignment="1">
      <alignment horizontal="right" vertical="top"/>
    </xf>
    <xf numFmtId="4" fontId="519" fillId="3" borderId="1" xfId="0" applyNumberFormat="1" applyFont="1" applyFill="1" applyBorder="1" applyAlignment="1">
      <alignment horizontal="right" vertical="top"/>
    </xf>
    <xf numFmtId="0" fontId="520" fillId="0" borderId="1" xfId="0" applyFont="1" applyBorder="1" applyAlignment="1">
      <alignment horizontal="left" vertical="top"/>
    </xf>
    <xf numFmtId="0" fontId="521" fillId="0" borderId="1" xfId="0" applyFont="1" applyBorder="1" applyAlignment="1">
      <alignment horizontal="left" vertical="top" wrapText="1"/>
    </xf>
    <xf numFmtId="4" fontId="522" fillId="2" borderId="1" xfId="0" applyNumberFormat="1" applyFont="1" applyFill="1" applyBorder="1" applyAlignment="1" applyProtection="1">
      <alignment horizontal="right" vertical="top"/>
      <protection locked="0"/>
    </xf>
    <xf numFmtId="4" fontId="523" fillId="0" borderId="1" xfId="0" applyNumberFormat="1" applyFont="1" applyBorder="1" applyAlignment="1">
      <alignment horizontal="right" vertical="top"/>
    </xf>
    <xf numFmtId="4" fontId="524" fillId="2" borderId="1" xfId="0" applyNumberFormat="1" applyFont="1" applyFill="1" applyBorder="1" applyAlignment="1" applyProtection="1">
      <alignment horizontal="right" vertical="top"/>
      <protection locked="0"/>
    </xf>
    <xf numFmtId="4" fontId="525" fillId="0" borderId="1" xfId="0" applyNumberFormat="1" applyFont="1" applyBorder="1" applyAlignment="1">
      <alignment horizontal="right" vertical="top"/>
    </xf>
    <xf numFmtId="4" fontId="526" fillId="3" borderId="1" xfId="0" applyNumberFormat="1" applyFont="1" applyFill="1" applyBorder="1" applyAlignment="1">
      <alignment horizontal="right" vertical="top"/>
    </xf>
    <xf numFmtId="4" fontId="527" fillId="3" borderId="1" xfId="0" applyNumberFormat="1" applyFont="1" applyFill="1" applyBorder="1" applyAlignment="1">
      <alignment horizontal="right" vertical="top"/>
    </xf>
    <xf numFmtId="0" fontId="528" fillId="0" borderId="1" xfId="0" applyFont="1" applyBorder="1" applyAlignment="1">
      <alignment horizontal="left" vertical="top"/>
    </xf>
    <xf numFmtId="0" fontId="529" fillId="0" borderId="1" xfId="0" applyFont="1" applyBorder="1" applyAlignment="1">
      <alignment horizontal="left" vertical="top" wrapText="1"/>
    </xf>
    <xf numFmtId="4" fontId="530" fillId="2" borderId="1" xfId="0" applyNumberFormat="1" applyFont="1" applyFill="1" applyBorder="1" applyAlignment="1" applyProtection="1">
      <alignment horizontal="right" vertical="top"/>
      <protection locked="0"/>
    </xf>
    <xf numFmtId="4" fontId="531" fillId="0" borderId="1" xfId="0" applyNumberFormat="1" applyFont="1" applyBorder="1" applyAlignment="1">
      <alignment horizontal="right" vertical="top"/>
    </xf>
    <xf numFmtId="4" fontId="532" fillId="2" borderId="1" xfId="0" applyNumberFormat="1" applyFont="1" applyFill="1" applyBorder="1" applyAlignment="1" applyProtection="1">
      <alignment horizontal="right" vertical="top"/>
      <protection locked="0"/>
    </xf>
    <xf numFmtId="4" fontId="533" fillId="0" borderId="1" xfId="0" applyNumberFormat="1" applyFont="1" applyBorder="1" applyAlignment="1">
      <alignment horizontal="right" vertical="top"/>
    </xf>
    <xf numFmtId="4" fontId="534" fillId="3" borderId="1" xfId="0" applyNumberFormat="1" applyFont="1" applyFill="1" applyBorder="1" applyAlignment="1">
      <alignment horizontal="right" vertical="top"/>
    </xf>
    <xf numFmtId="4" fontId="535" fillId="3" borderId="1" xfId="0" applyNumberFormat="1" applyFont="1" applyFill="1" applyBorder="1" applyAlignment="1">
      <alignment horizontal="right" vertical="top"/>
    </xf>
    <xf numFmtId="4" fontId="538" fillId="3" borderId="1" xfId="0" applyNumberFormat="1" applyFont="1" applyFill="1" applyBorder="1" applyAlignment="1">
      <alignment horizontal="right"/>
    </xf>
    <xf numFmtId="4" fontId="543" fillId="3" borderId="1" xfId="0" applyNumberFormat="1" applyFont="1" applyFill="1" applyBorder="1" applyAlignment="1">
      <alignment horizontal="right"/>
    </xf>
    <xf numFmtId="4" fontId="544" fillId="3" borderId="1" xfId="0" applyNumberFormat="1" applyFont="1" applyFill="1" applyBorder="1" applyAlignment="1">
      <alignment horizontal="right"/>
    </xf>
    <xf numFmtId="0" fontId="545" fillId="0" borderId="0" xfId="0" applyFont="1" applyAlignment="1">
      <alignment horizontal="left" vertical="top"/>
    </xf>
    <xf numFmtId="0" fontId="548" fillId="3" borderId="1" xfId="0" applyFont="1" applyFill="1" applyBorder="1" applyAlignment="1">
      <alignment horizontal="left"/>
    </xf>
    <xf numFmtId="0" fontId="549" fillId="3" borderId="1" xfId="0" applyFont="1" applyFill="1" applyBorder="1" applyAlignment="1">
      <alignment horizontal="left"/>
    </xf>
    <xf numFmtId="0" fontId="550" fillId="3" borderId="1" xfId="0" applyFont="1" applyFill="1" applyBorder="1" applyAlignment="1">
      <alignment horizontal="left"/>
    </xf>
    <xf numFmtId="0" fontId="551" fillId="3" borderId="1" xfId="0" applyFont="1" applyFill="1" applyBorder="1" applyAlignment="1">
      <alignment horizontal="left"/>
    </xf>
    <xf numFmtId="0" fontId="557" fillId="0" borderId="1" xfId="0" applyFont="1" applyBorder="1" applyAlignment="1">
      <alignment horizontal="left" vertical="top"/>
    </xf>
    <xf numFmtId="4" fontId="558" fillId="0" borderId="1" xfId="0" applyNumberFormat="1" applyFont="1" applyBorder="1" applyAlignment="1">
      <alignment horizontal="right" vertical="top"/>
    </xf>
    <xf numFmtId="4" fontId="559" fillId="0" borderId="1" xfId="0" applyNumberFormat="1" applyFont="1" applyBorder="1" applyAlignment="1">
      <alignment horizontal="right" vertical="top"/>
    </xf>
    <xf numFmtId="4" fontId="560" fillId="2" borderId="1" xfId="0" applyNumberFormat="1" applyFont="1" applyFill="1" applyBorder="1" applyAlignment="1" applyProtection="1">
      <alignment vertical="top"/>
      <protection locked="0"/>
    </xf>
    <xf numFmtId="0" fontId="566" fillId="0" borderId="0" xfId="0" applyFont="1"/>
    <xf numFmtId="0" fontId="567" fillId="0" borderId="1" xfId="0" applyFont="1" applyBorder="1" applyAlignment="1">
      <alignment horizontal="left" vertical="top"/>
    </xf>
    <xf numFmtId="4" fontId="568" fillId="0" borderId="1" xfId="0" applyNumberFormat="1" applyFont="1" applyBorder="1" applyAlignment="1">
      <alignment horizontal="right" vertical="top"/>
    </xf>
    <xf numFmtId="4" fontId="569" fillId="0" borderId="1" xfId="0" applyNumberFormat="1" applyFont="1" applyBorder="1" applyAlignment="1">
      <alignment horizontal="right" vertical="top"/>
    </xf>
    <xf numFmtId="4" fontId="570" fillId="2" borderId="1" xfId="0" applyNumberFormat="1" applyFont="1" applyFill="1" applyBorder="1" applyAlignment="1" applyProtection="1">
      <alignment vertical="top"/>
      <protection locked="0"/>
    </xf>
    <xf numFmtId="0" fontId="576" fillId="0" borderId="0" xfId="0" applyFont="1"/>
    <xf numFmtId="0" fontId="577" fillId="0" borderId="1" xfId="0" applyFont="1" applyBorder="1" applyAlignment="1">
      <alignment horizontal="left" vertical="top"/>
    </xf>
    <xf numFmtId="4" fontId="578" fillId="0" borderId="1" xfId="0" applyNumberFormat="1" applyFont="1" applyBorder="1" applyAlignment="1">
      <alignment horizontal="right" vertical="top"/>
    </xf>
    <xf numFmtId="4" fontId="579" fillId="0" borderId="1" xfId="0" applyNumberFormat="1" applyFont="1" applyBorder="1" applyAlignment="1">
      <alignment horizontal="right" vertical="top"/>
    </xf>
    <xf numFmtId="4" fontId="580" fillId="2" borderId="1" xfId="0" applyNumberFormat="1" applyFont="1" applyFill="1" applyBorder="1" applyAlignment="1" applyProtection="1">
      <alignment vertical="top"/>
      <protection locked="0"/>
    </xf>
    <xf numFmtId="0" fontId="586" fillId="0" borderId="0" xfId="0" applyFont="1"/>
    <xf numFmtId="0" fontId="587" fillId="0" borderId="1" xfId="0" applyFont="1" applyBorder="1" applyAlignment="1">
      <alignment horizontal="left" vertical="top"/>
    </xf>
    <xf numFmtId="4" fontId="588" fillId="0" borderId="1" xfId="0" applyNumberFormat="1" applyFont="1" applyBorder="1" applyAlignment="1">
      <alignment horizontal="right" vertical="top"/>
    </xf>
    <xf numFmtId="4" fontId="589" fillId="0" borderId="1" xfId="0" applyNumberFormat="1" applyFont="1" applyBorder="1" applyAlignment="1">
      <alignment horizontal="right" vertical="top"/>
    </xf>
    <xf numFmtId="4" fontId="590" fillId="2" borderId="1" xfId="0" applyNumberFormat="1" applyFont="1" applyFill="1" applyBorder="1" applyAlignment="1" applyProtection="1">
      <alignment vertical="top"/>
      <protection locked="0"/>
    </xf>
    <xf numFmtId="0" fontId="596" fillId="0" borderId="0" xfId="0" applyFont="1"/>
    <xf numFmtId="0" fontId="597" fillId="0" borderId="1" xfId="0" applyFont="1" applyBorder="1" applyAlignment="1">
      <alignment horizontal="left" vertical="top"/>
    </xf>
    <xf numFmtId="4" fontId="598" fillId="0" borderId="1" xfId="0" applyNumberFormat="1" applyFont="1" applyBorder="1" applyAlignment="1">
      <alignment horizontal="right" vertical="top"/>
    </xf>
    <xf numFmtId="4" fontId="599" fillId="0" borderId="1" xfId="0" applyNumberFormat="1" applyFont="1" applyBorder="1" applyAlignment="1">
      <alignment horizontal="right" vertical="top"/>
    </xf>
    <xf numFmtId="4" fontId="600" fillId="2" borderId="1" xfId="0" applyNumberFormat="1" applyFont="1" applyFill="1" applyBorder="1" applyAlignment="1" applyProtection="1">
      <alignment vertical="top"/>
      <protection locked="0"/>
    </xf>
    <xf numFmtId="0" fontId="606" fillId="0" borderId="0" xfId="0" applyFont="1"/>
    <xf numFmtId="0" fontId="607" fillId="0" borderId="1" xfId="0" applyFont="1" applyBorder="1" applyAlignment="1">
      <alignment horizontal="left" vertical="top"/>
    </xf>
    <xf numFmtId="4" fontId="608" fillId="0" borderId="1" xfId="0" applyNumberFormat="1" applyFont="1" applyBorder="1" applyAlignment="1">
      <alignment horizontal="right" vertical="top"/>
    </xf>
    <xf numFmtId="4" fontId="609" fillId="0" borderId="1" xfId="0" applyNumberFormat="1" applyFont="1" applyBorder="1" applyAlignment="1">
      <alignment horizontal="right" vertical="top"/>
    </xf>
    <xf numFmtId="4" fontId="610" fillId="0" borderId="1" xfId="0" applyNumberFormat="1" applyFont="1" applyBorder="1" applyAlignment="1">
      <alignment horizontal="right" vertical="top"/>
    </xf>
    <xf numFmtId="0" fontId="616" fillId="0" borderId="0" xfId="0" applyFont="1"/>
    <xf numFmtId="0" fontId="617" fillId="0" borderId="1" xfId="0" applyFont="1" applyBorder="1" applyAlignment="1">
      <alignment horizontal="left" vertical="top"/>
    </xf>
    <xf numFmtId="4" fontId="618" fillId="0" borderId="1" xfId="0" applyNumberFormat="1" applyFont="1" applyBorder="1" applyAlignment="1">
      <alignment horizontal="right" vertical="top"/>
    </xf>
    <xf numFmtId="4" fontId="622" fillId="2" borderId="1" xfId="0" applyNumberFormat="1" applyFont="1" applyFill="1" applyBorder="1" applyAlignment="1" applyProtection="1">
      <alignment horizontal="right" vertical="top"/>
      <protection locked="0"/>
    </xf>
    <xf numFmtId="0" fontId="623" fillId="0" borderId="0" xfId="0" applyFont="1"/>
    <xf numFmtId="4" fontId="627" fillId="2" borderId="1" xfId="0" applyNumberFormat="1" applyFont="1" applyFill="1" applyBorder="1" applyAlignment="1" applyProtection="1">
      <alignment horizontal="right" vertical="top"/>
      <protection locked="0"/>
    </xf>
    <xf numFmtId="0" fontId="628" fillId="0" borderId="0" xfId="0" applyFont="1"/>
    <xf numFmtId="4" fontId="632" fillId="2" borderId="1" xfId="0" applyNumberFormat="1" applyFont="1" applyFill="1" applyBorder="1" applyAlignment="1" applyProtection="1">
      <alignment horizontal="right" vertical="top"/>
      <protection locked="0"/>
    </xf>
    <xf numFmtId="4" fontId="636" fillId="3" borderId="1" xfId="0" applyNumberFormat="1" applyFont="1" applyFill="1" applyBorder="1" applyAlignment="1">
      <alignment horizontal="right"/>
    </xf>
    <xf numFmtId="0" fontId="637" fillId="0" borderId="0" xfId="0" applyFont="1"/>
    <xf numFmtId="4" fontId="641" fillId="2" borderId="1" xfId="0" applyNumberFormat="1" applyFont="1" applyFill="1" applyBorder="1" applyAlignment="1" applyProtection="1">
      <alignment horizontal="right" vertical="top"/>
      <protection locked="0"/>
    </xf>
    <xf numFmtId="0" fontId="644" fillId="0" borderId="0" xfId="0" applyFont="1" applyAlignment="1">
      <alignment horizontal="left" vertical="top"/>
    </xf>
    <xf numFmtId="0" fontId="647" fillId="3" borderId="1" xfId="0" applyFont="1" applyFill="1" applyBorder="1" applyAlignment="1">
      <alignment horizontal="left"/>
    </xf>
    <xf numFmtId="0" fontId="648" fillId="3" borderId="1" xfId="0" applyFont="1" applyFill="1" applyBorder="1" applyAlignment="1">
      <alignment horizontal="left"/>
    </xf>
    <xf numFmtId="0" fontId="649" fillId="3" borderId="1" xfId="0" applyFont="1" applyFill="1" applyBorder="1" applyAlignment="1">
      <alignment horizontal="left"/>
    </xf>
    <xf numFmtId="0" fontId="650" fillId="3" borderId="1" xfId="0" applyFont="1" applyFill="1" applyBorder="1" applyAlignment="1">
      <alignment horizontal="left"/>
    </xf>
    <xf numFmtId="0" fontId="656" fillId="0" borderId="1" xfId="0" applyFont="1" applyBorder="1" applyAlignment="1">
      <alignment horizontal="left" vertical="top"/>
    </xf>
    <xf numFmtId="4" fontId="657" fillId="0" borderId="1" xfId="0" applyNumberFormat="1" applyFont="1" applyBorder="1" applyAlignment="1">
      <alignment horizontal="right" vertical="top"/>
    </xf>
    <xf numFmtId="4" fontId="658" fillId="0" borderId="1" xfId="0" applyNumberFormat="1" applyFont="1" applyBorder="1" applyAlignment="1">
      <alignment horizontal="right" vertical="top"/>
    </xf>
    <xf numFmtId="4" fontId="659" fillId="2" borderId="1" xfId="0" applyNumberFormat="1" applyFont="1" applyFill="1" applyBorder="1" applyAlignment="1" applyProtection="1">
      <alignment vertical="top"/>
      <protection locked="0"/>
    </xf>
    <xf numFmtId="0" fontId="665" fillId="0" borderId="0" xfId="0" applyFont="1"/>
    <xf numFmtId="0" fontId="666" fillId="0" borderId="1" xfId="0" applyFont="1" applyBorder="1" applyAlignment="1">
      <alignment horizontal="left" vertical="top"/>
    </xf>
    <xf numFmtId="4" fontId="667" fillId="0" borderId="1" xfId="0" applyNumberFormat="1" applyFont="1" applyBorder="1" applyAlignment="1">
      <alignment horizontal="right" vertical="top"/>
    </xf>
    <xf numFmtId="4" fontId="668" fillId="0" borderId="1" xfId="0" applyNumberFormat="1" applyFont="1" applyBorder="1" applyAlignment="1">
      <alignment horizontal="right" vertical="top"/>
    </xf>
    <xf numFmtId="4" fontId="669" fillId="2" borderId="1" xfId="0" applyNumberFormat="1" applyFont="1" applyFill="1" applyBorder="1" applyAlignment="1" applyProtection="1">
      <alignment vertical="top"/>
      <protection locked="0"/>
    </xf>
    <xf numFmtId="0" fontId="675" fillId="0" borderId="0" xfId="0" applyFont="1"/>
    <xf numFmtId="0" fontId="676" fillId="0" borderId="1" xfId="0" applyFont="1" applyBorder="1" applyAlignment="1">
      <alignment horizontal="left" vertical="top"/>
    </xf>
    <xf numFmtId="4" fontId="677" fillId="0" borderId="1" xfId="0" applyNumberFormat="1" applyFont="1" applyBorder="1" applyAlignment="1">
      <alignment horizontal="right" vertical="top"/>
    </xf>
    <xf numFmtId="4" fontId="678" fillId="0" borderId="1" xfId="0" applyNumberFormat="1" applyFont="1" applyBorder="1" applyAlignment="1">
      <alignment horizontal="right" vertical="top"/>
    </xf>
    <xf numFmtId="4" fontId="679" fillId="2" borderId="1" xfId="0" applyNumberFormat="1" applyFont="1" applyFill="1" applyBorder="1" applyAlignment="1" applyProtection="1">
      <alignment vertical="top"/>
      <protection locked="0"/>
    </xf>
    <xf numFmtId="0" fontId="685" fillId="0" borderId="0" xfId="0" applyFont="1"/>
    <xf numFmtId="0" fontId="686" fillId="0" borderId="1" xfId="0" applyFont="1" applyBorder="1" applyAlignment="1">
      <alignment horizontal="left" vertical="top"/>
    </xf>
    <xf numFmtId="4" fontId="687" fillId="0" borderId="1" xfId="0" applyNumberFormat="1" applyFont="1" applyBorder="1" applyAlignment="1">
      <alignment horizontal="right" vertical="top"/>
    </xf>
    <xf numFmtId="4" fontId="688" fillId="0" borderId="1" xfId="0" applyNumberFormat="1" applyFont="1" applyBorder="1" applyAlignment="1">
      <alignment horizontal="right" vertical="top"/>
    </xf>
    <xf numFmtId="4" fontId="689" fillId="2" borderId="1" xfId="0" applyNumberFormat="1" applyFont="1" applyFill="1" applyBorder="1" applyAlignment="1" applyProtection="1">
      <alignment vertical="top"/>
      <protection locked="0"/>
    </xf>
    <xf numFmtId="0" fontId="695" fillId="0" borderId="0" xfId="0" applyFont="1"/>
    <xf numFmtId="0" fontId="696" fillId="0" borderId="1" xfId="0" applyFont="1" applyBorder="1" applyAlignment="1">
      <alignment horizontal="left" vertical="top"/>
    </xf>
    <xf numFmtId="4" fontId="697" fillId="0" borderId="1" xfId="0" applyNumberFormat="1" applyFont="1" applyBorder="1" applyAlignment="1">
      <alignment horizontal="right" vertical="top"/>
    </xf>
    <xf numFmtId="4" fontId="698" fillId="0" borderId="1" xfId="0" applyNumberFormat="1" applyFont="1" applyBorder="1" applyAlignment="1">
      <alignment horizontal="right" vertical="top"/>
    </xf>
    <xf numFmtId="4" fontId="699" fillId="2" borderId="1" xfId="0" applyNumberFormat="1" applyFont="1" applyFill="1" applyBorder="1" applyAlignment="1" applyProtection="1">
      <alignment vertical="top"/>
      <protection locked="0"/>
    </xf>
    <xf numFmtId="0" fontId="705" fillId="0" borderId="0" xfId="0" applyFont="1"/>
    <xf numFmtId="0" fontId="706" fillId="0" borderId="1" xfId="0" applyFont="1" applyBorder="1" applyAlignment="1">
      <alignment horizontal="left" vertical="top"/>
    </xf>
    <xf numFmtId="4" fontId="707" fillId="0" borderId="1" xfId="0" applyNumberFormat="1" applyFont="1" applyBorder="1" applyAlignment="1">
      <alignment horizontal="right" vertical="top"/>
    </xf>
    <xf numFmtId="4" fontId="708" fillId="0" borderId="1" xfId="0" applyNumberFormat="1" applyFont="1" applyBorder="1" applyAlignment="1">
      <alignment horizontal="right" vertical="top"/>
    </xf>
    <xf numFmtId="4" fontId="709" fillId="0" borderId="1" xfId="0" applyNumberFormat="1" applyFont="1" applyBorder="1" applyAlignment="1">
      <alignment horizontal="right" vertical="top"/>
    </xf>
    <xf numFmtId="0" fontId="715" fillId="0" borderId="0" xfId="0" applyFont="1"/>
    <xf numFmtId="0" fontId="716" fillId="0" borderId="1" xfId="0" applyFont="1" applyBorder="1" applyAlignment="1">
      <alignment horizontal="left" vertical="top"/>
    </xf>
    <xf numFmtId="4" fontId="717" fillId="0" borderId="1" xfId="0" applyNumberFormat="1" applyFont="1" applyBorder="1" applyAlignment="1">
      <alignment horizontal="right" vertical="top"/>
    </xf>
    <xf numFmtId="4" fontId="721" fillId="2" borderId="1" xfId="0" applyNumberFormat="1" applyFont="1" applyFill="1" applyBorder="1" applyAlignment="1" applyProtection="1">
      <alignment horizontal="right" vertical="top"/>
      <protection locked="0"/>
    </xf>
    <xf numFmtId="0" fontId="722" fillId="0" borderId="0" xfId="0" applyFont="1"/>
    <xf numFmtId="4" fontId="726" fillId="2" borderId="1" xfId="0" applyNumberFormat="1" applyFont="1" applyFill="1" applyBorder="1" applyAlignment="1" applyProtection="1">
      <alignment horizontal="right" vertical="top"/>
      <protection locked="0"/>
    </xf>
    <xf numFmtId="0" fontId="729" fillId="0" borderId="0" xfId="0" applyFont="1" applyAlignment="1">
      <alignment horizontal="left" vertical="top"/>
    </xf>
    <xf numFmtId="0" fontId="732" fillId="0" borderId="1" xfId="0" applyFont="1" applyBorder="1" applyAlignment="1">
      <alignment horizontal="left" vertical="top"/>
    </xf>
    <xf numFmtId="0" fontId="733" fillId="2" borderId="1" xfId="0" applyFont="1" applyFill="1" applyBorder="1" applyAlignment="1" applyProtection="1">
      <alignment vertical="top"/>
      <protection locked="0"/>
    </xf>
    <xf numFmtId="0" fontId="741" fillId="0" borderId="1" xfId="0" applyFont="1" applyBorder="1" applyAlignment="1">
      <alignment horizontal="left" vertical="top"/>
    </xf>
    <xf numFmtId="0" fontId="742" fillId="2" borderId="1" xfId="0" applyFont="1" applyFill="1" applyBorder="1" applyAlignment="1" applyProtection="1">
      <alignment vertical="top"/>
      <protection locked="0"/>
    </xf>
    <xf numFmtId="0" fontId="750" fillId="0" borderId="1" xfId="0" applyFont="1" applyBorder="1" applyAlignment="1">
      <alignment horizontal="left" vertical="top"/>
    </xf>
    <xf numFmtId="0" fontId="751" fillId="2" borderId="1" xfId="0" applyFont="1" applyFill="1" applyBorder="1" applyAlignment="1" applyProtection="1">
      <alignment vertical="top"/>
      <protection locked="0"/>
    </xf>
    <xf numFmtId="0" fontId="759" fillId="0" borderId="1" xfId="0" applyFont="1" applyBorder="1" applyAlignment="1">
      <alignment horizontal="left" vertical="top"/>
    </xf>
    <xf numFmtId="0" fontId="760" fillId="2" borderId="1" xfId="0" applyFont="1" applyFill="1" applyBorder="1" applyAlignment="1" applyProtection="1">
      <alignment vertical="top"/>
      <protection locked="0"/>
    </xf>
    <xf numFmtId="0" fontId="768" fillId="0" borderId="1" xfId="0" applyFont="1" applyBorder="1" applyAlignment="1">
      <alignment horizontal="left" vertical="top"/>
    </xf>
    <xf numFmtId="170" fontId="769" fillId="0" borderId="1" xfId="0" applyNumberFormat="1" applyFont="1" applyBorder="1" applyAlignment="1">
      <alignment horizontal="right" vertical="top"/>
    </xf>
    <xf numFmtId="0" fontId="770" fillId="0" borderId="1" xfId="0" applyFont="1" applyBorder="1" applyAlignment="1">
      <alignment horizontal="left" vertical="top"/>
    </xf>
    <xf numFmtId="170" fontId="771" fillId="0" borderId="1" xfId="0" applyNumberFormat="1" applyFont="1" applyBorder="1" applyAlignment="1">
      <alignment horizontal="right" vertical="top"/>
    </xf>
    <xf numFmtId="0" fontId="774" fillId="0" borderId="0" xfId="0" applyFont="1" applyAlignment="1">
      <alignment horizontal="left" vertical="top"/>
    </xf>
    <xf numFmtId="0" fontId="777" fillId="3" borderId="0" xfId="0" applyFont="1" applyFill="1" applyAlignment="1">
      <alignment horizontal="left"/>
    </xf>
    <xf numFmtId="0" fontId="778" fillId="3" borderId="1" xfId="0" applyFont="1" applyFill="1" applyBorder="1" applyAlignment="1">
      <alignment horizontal="left"/>
    </xf>
    <xf numFmtId="4" fontId="785" fillId="3" borderId="1" xfId="0" applyNumberFormat="1" applyFont="1" applyFill="1" applyBorder="1" applyAlignment="1">
      <alignment horizontal="right"/>
    </xf>
    <xf numFmtId="4" fontId="786" fillId="3" borderId="1" xfId="0" applyNumberFormat="1" applyFont="1" applyFill="1" applyBorder="1" applyAlignment="1">
      <alignment horizontal="right"/>
    </xf>
    <xf numFmtId="4" fontId="787" fillId="3" borderId="1" xfId="0" applyNumberFormat="1" applyFont="1" applyFill="1" applyBorder="1" applyAlignment="1">
      <alignment horizontal="right"/>
    </xf>
    <xf numFmtId="0" fontId="788" fillId="0" borderId="0" xfId="0" applyFont="1"/>
    <xf numFmtId="0" fontId="789" fillId="0" borderId="1" xfId="0" applyFont="1" applyBorder="1" applyAlignment="1">
      <alignment horizontal="left" vertical="top"/>
    </xf>
    <xf numFmtId="0" fontId="790" fillId="0" borderId="1" xfId="0" applyFont="1" applyBorder="1" applyAlignment="1">
      <alignment horizontal="left" vertical="top" wrapText="1"/>
    </xf>
    <xf numFmtId="0" fontId="791" fillId="0" borderId="1" xfId="0" applyFont="1" applyBorder="1" applyAlignment="1">
      <alignment horizontal="center" vertical="top"/>
    </xf>
    <xf numFmtId="168" fontId="792" fillId="0" borderId="1" xfId="0" applyNumberFormat="1" applyFont="1" applyBorder="1" applyAlignment="1">
      <alignment horizontal="right" vertical="top"/>
    </xf>
    <xf numFmtId="169" fontId="793" fillId="0" borderId="1" xfId="0" applyNumberFormat="1" applyFont="1" applyBorder="1" applyAlignment="1">
      <alignment horizontal="right" vertical="top"/>
    </xf>
    <xf numFmtId="169" fontId="794" fillId="2" borderId="1" xfId="0" applyNumberFormat="1" applyFont="1" applyFill="1" applyBorder="1" applyAlignment="1" applyProtection="1">
      <alignment horizontal="right" vertical="top"/>
      <protection locked="0"/>
    </xf>
    <xf numFmtId="169" fontId="795" fillId="0" borderId="1" xfId="0" applyNumberFormat="1" applyFont="1" applyBorder="1" applyAlignment="1">
      <alignment horizontal="right" vertical="top"/>
    </xf>
    <xf numFmtId="169" fontId="796" fillId="0" borderId="1" xfId="0" applyNumberFormat="1" applyFont="1" applyBorder="1" applyAlignment="1">
      <alignment horizontal="right" vertical="top"/>
    </xf>
    <xf numFmtId="169" fontId="797" fillId="0" borderId="1" xfId="0" applyNumberFormat="1" applyFont="1" applyBorder="1" applyAlignment="1">
      <alignment horizontal="right" vertical="top"/>
    </xf>
    <xf numFmtId="169" fontId="798" fillId="0" borderId="1" xfId="0" applyNumberFormat="1" applyFont="1" applyBorder="1" applyAlignment="1">
      <alignment horizontal="right" vertical="top"/>
    </xf>
    <xf numFmtId="0" fontId="799" fillId="0" borderId="1" xfId="0" applyFont="1" applyBorder="1" applyAlignment="1">
      <alignment horizontal="left" vertical="top"/>
    </xf>
    <xf numFmtId="0" fontId="800" fillId="0" borderId="1" xfId="0" applyFont="1" applyBorder="1" applyAlignment="1">
      <alignment horizontal="left" vertical="top" wrapText="1"/>
    </xf>
    <xf numFmtId="0" fontId="801" fillId="0" borderId="1" xfId="0" applyFont="1" applyBorder="1" applyAlignment="1">
      <alignment horizontal="center" vertical="top"/>
    </xf>
    <xf numFmtId="168" fontId="802" fillId="0" borderId="1" xfId="0" applyNumberFormat="1" applyFont="1" applyBorder="1" applyAlignment="1">
      <alignment horizontal="right" vertical="top"/>
    </xf>
    <xf numFmtId="169" fontId="803" fillId="0" borderId="1" xfId="0" applyNumberFormat="1" applyFont="1" applyBorder="1" applyAlignment="1">
      <alignment horizontal="right" vertical="top"/>
    </xf>
    <xf numFmtId="169" fontId="804" fillId="2" borderId="1" xfId="0" applyNumberFormat="1" applyFont="1" applyFill="1" applyBorder="1" applyAlignment="1" applyProtection="1">
      <alignment horizontal="right" vertical="top"/>
      <protection locked="0"/>
    </xf>
    <xf numFmtId="169" fontId="805" fillId="0" borderId="1" xfId="0" applyNumberFormat="1" applyFont="1" applyBorder="1" applyAlignment="1">
      <alignment horizontal="right" vertical="top"/>
    </xf>
    <xf numFmtId="169" fontId="806" fillId="0" borderId="1" xfId="0" applyNumberFormat="1" applyFont="1" applyBorder="1" applyAlignment="1">
      <alignment horizontal="right" vertical="top"/>
    </xf>
    <xf numFmtId="169" fontId="807" fillId="0" borderId="1" xfId="0" applyNumberFormat="1" applyFont="1" applyBorder="1" applyAlignment="1">
      <alignment horizontal="right" vertical="top"/>
    </xf>
    <xf numFmtId="169" fontId="808" fillId="0" borderId="1" xfId="0" applyNumberFormat="1" applyFont="1" applyBorder="1" applyAlignment="1">
      <alignment horizontal="right" vertical="top"/>
    </xf>
    <xf numFmtId="0" fontId="809" fillId="0" borderId="1" xfId="0" applyFont="1" applyBorder="1" applyAlignment="1">
      <alignment horizontal="left" vertical="top"/>
    </xf>
    <xf numFmtId="0" fontId="810" fillId="0" borderId="1" xfId="0" applyFont="1" applyBorder="1" applyAlignment="1">
      <alignment horizontal="left" vertical="top" wrapText="1"/>
    </xf>
    <xf numFmtId="0" fontId="811" fillId="0" borderId="1" xfId="0" applyFont="1" applyBorder="1" applyAlignment="1">
      <alignment horizontal="center" vertical="top"/>
    </xf>
    <xf numFmtId="168" fontId="812" fillId="0" borderId="1" xfId="0" applyNumberFormat="1" applyFont="1" applyBorder="1" applyAlignment="1">
      <alignment horizontal="right" vertical="top"/>
    </xf>
    <xf numFmtId="169" fontId="813" fillId="0" borderId="1" xfId="0" applyNumberFormat="1" applyFont="1" applyBorder="1" applyAlignment="1">
      <alignment horizontal="right" vertical="top"/>
    </xf>
    <xf numFmtId="169" fontId="814" fillId="2" borderId="1" xfId="0" applyNumberFormat="1" applyFont="1" applyFill="1" applyBorder="1" applyAlignment="1" applyProtection="1">
      <alignment horizontal="right" vertical="top"/>
      <protection locked="0"/>
    </xf>
    <xf numFmtId="169" fontId="815" fillId="0" borderId="1" xfId="0" applyNumberFormat="1" applyFont="1" applyBorder="1" applyAlignment="1">
      <alignment horizontal="right" vertical="top"/>
    </xf>
    <xf numFmtId="169" fontId="816" fillId="0" borderId="1" xfId="0" applyNumberFormat="1" applyFont="1" applyBorder="1" applyAlignment="1">
      <alignment horizontal="right" vertical="top"/>
    </xf>
    <xf numFmtId="169" fontId="817" fillId="0" borderId="1" xfId="0" applyNumberFormat="1" applyFont="1" applyBorder="1" applyAlignment="1">
      <alignment horizontal="right" vertical="top"/>
    </xf>
    <xf numFmtId="169" fontId="818" fillId="0" borderId="1" xfId="0" applyNumberFormat="1" applyFont="1" applyBorder="1" applyAlignment="1">
      <alignment horizontal="right" vertical="top"/>
    </xf>
    <xf numFmtId="0" fontId="819" fillId="3" borderId="1" xfId="0" applyFont="1" applyFill="1" applyBorder="1" applyAlignment="1">
      <alignment horizontal="left"/>
    </xf>
    <xf numFmtId="4" fontId="826" fillId="3" borderId="1" xfId="0" applyNumberFormat="1" applyFont="1" applyFill="1" applyBorder="1" applyAlignment="1">
      <alignment horizontal="right"/>
    </xf>
    <xf numFmtId="4" fontId="827" fillId="3" borderId="1" xfId="0" applyNumberFormat="1" applyFont="1" applyFill="1" applyBorder="1" applyAlignment="1">
      <alignment horizontal="right"/>
    </xf>
    <xf numFmtId="4" fontId="828" fillId="3" borderId="1" xfId="0" applyNumberFormat="1" applyFont="1" applyFill="1" applyBorder="1" applyAlignment="1">
      <alignment horizontal="right"/>
    </xf>
    <xf numFmtId="0" fontId="829" fillId="0" borderId="0" xfId="0" applyFont="1"/>
    <xf numFmtId="0" fontId="830" fillId="0" borderId="1" xfId="0" applyFont="1" applyBorder="1" applyAlignment="1">
      <alignment horizontal="left" vertical="top"/>
    </xf>
    <xf numFmtId="0" fontId="831" fillId="0" borderId="1" xfId="0" applyFont="1" applyBorder="1" applyAlignment="1">
      <alignment horizontal="left" vertical="top" wrapText="1"/>
    </xf>
    <xf numFmtId="0" fontId="832" fillId="0" borderId="1" xfId="0" applyFont="1" applyBorder="1" applyAlignment="1">
      <alignment horizontal="center" vertical="top"/>
    </xf>
    <xf numFmtId="168" fontId="833" fillId="0" borderId="1" xfId="0" applyNumberFormat="1" applyFont="1" applyBorder="1" applyAlignment="1">
      <alignment horizontal="right" vertical="top"/>
    </xf>
    <xf numFmtId="169" fontId="834" fillId="0" borderId="1" xfId="0" applyNumberFormat="1" applyFont="1" applyBorder="1" applyAlignment="1">
      <alignment horizontal="right" vertical="top"/>
    </xf>
    <xf numFmtId="169" fontId="835" fillId="2" borderId="1" xfId="0" applyNumberFormat="1" applyFont="1" applyFill="1" applyBorder="1" applyAlignment="1" applyProtection="1">
      <alignment horizontal="right" vertical="top"/>
      <protection locked="0"/>
    </xf>
    <xf numFmtId="169" fontId="836" fillId="0" borderId="1" xfId="0" applyNumberFormat="1" applyFont="1" applyBorder="1" applyAlignment="1">
      <alignment horizontal="right" vertical="top"/>
    </xf>
    <xf numFmtId="169" fontId="837" fillId="0" borderId="1" xfId="0" applyNumberFormat="1" applyFont="1" applyBorder="1" applyAlignment="1">
      <alignment horizontal="right" vertical="top"/>
    </xf>
    <xf numFmtId="169" fontId="838" fillId="0" borderId="1" xfId="0" applyNumberFormat="1" applyFont="1" applyBorder="1" applyAlignment="1">
      <alignment horizontal="right" vertical="top"/>
    </xf>
    <xf numFmtId="169" fontId="839" fillId="0" borderId="1" xfId="0" applyNumberFormat="1" applyFont="1" applyBorder="1" applyAlignment="1">
      <alignment horizontal="right" vertical="top"/>
    </xf>
    <xf numFmtId="0" fontId="840" fillId="0" borderId="1" xfId="0" applyFont="1" applyBorder="1" applyAlignment="1">
      <alignment horizontal="left" vertical="top"/>
    </xf>
    <xf numFmtId="0" fontId="841" fillId="0" borderId="1" xfId="0" applyFont="1" applyBorder="1" applyAlignment="1">
      <alignment horizontal="left" vertical="top" wrapText="1"/>
    </xf>
    <xf numFmtId="0" fontId="842" fillId="0" borderId="1" xfId="0" applyFont="1" applyBorder="1" applyAlignment="1">
      <alignment horizontal="center" vertical="top"/>
    </xf>
    <xf numFmtId="168" fontId="843" fillId="0" borderId="1" xfId="0" applyNumberFormat="1" applyFont="1" applyBorder="1" applyAlignment="1">
      <alignment horizontal="right" vertical="top"/>
    </xf>
    <xf numFmtId="169" fontId="844" fillId="0" borderId="1" xfId="0" applyNumberFormat="1" applyFont="1" applyBorder="1" applyAlignment="1">
      <alignment horizontal="right" vertical="top"/>
    </xf>
    <xf numFmtId="169" fontId="845" fillId="2" borderId="1" xfId="0" applyNumberFormat="1" applyFont="1" applyFill="1" applyBorder="1" applyAlignment="1" applyProtection="1">
      <alignment horizontal="right" vertical="top"/>
      <protection locked="0"/>
    </xf>
    <xf numFmtId="169" fontId="846" fillId="0" borderId="1" xfId="0" applyNumberFormat="1" applyFont="1" applyBorder="1" applyAlignment="1">
      <alignment horizontal="right" vertical="top"/>
    </xf>
    <xf numFmtId="169" fontId="847" fillId="0" borderId="1" xfId="0" applyNumberFormat="1" applyFont="1" applyBorder="1" applyAlignment="1">
      <alignment horizontal="right" vertical="top"/>
    </xf>
    <xf numFmtId="169" fontId="848" fillId="0" borderId="1" xfId="0" applyNumberFormat="1" applyFont="1" applyBorder="1" applyAlignment="1">
      <alignment horizontal="right" vertical="top"/>
    </xf>
    <xf numFmtId="169" fontId="849" fillId="0" borderId="1" xfId="0" applyNumberFormat="1" applyFont="1" applyBorder="1" applyAlignment="1">
      <alignment horizontal="right" vertical="top"/>
    </xf>
    <xf numFmtId="0" fontId="850" fillId="0" borderId="1" xfId="0" applyFont="1" applyBorder="1" applyAlignment="1">
      <alignment horizontal="left" vertical="top"/>
    </xf>
    <xf numFmtId="0" fontId="851" fillId="0" borderId="1" xfId="0" applyFont="1" applyBorder="1" applyAlignment="1">
      <alignment horizontal="left" vertical="top" wrapText="1"/>
    </xf>
    <xf numFmtId="0" fontId="852" fillId="0" borderId="1" xfId="0" applyFont="1" applyBorder="1" applyAlignment="1">
      <alignment horizontal="center" vertical="top"/>
    </xf>
    <xf numFmtId="168" fontId="853" fillId="0" borderId="1" xfId="0" applyNumberFormat="1" applyFont="1" applyBorder="1" applyAlignment="1">
      <alignment horizontal="right" vertical="top"/>
    </xf>
    <xf numFmtId="169" fontId="854" fillId="0" borderId="1" xfId="0" applyNumberFormat="1" applyFont="1" applyBorder="1" applyAlignment="1">
      <alignment horizontal="right" vertical="top"/>
    </xf>
    <xf numFmtId="169" fontId="855" fillId="2" borderId="1" xfId="0" applyNumberFormat="1" applyFont="1" applyFill="1" applyBorder="1" applyAlignment="1" applyProtection="1">
      <alignment horizontal="right" vertical="top"/>
      <protection locked="0"/>
    </xf>
    <xf numFmtId="169" fontId="856" fillId="0" borderId="1" xfId="0" applyNumberFormat="1" applyFont="1" applyBorder="1" applyAlignment="1">
      <alignment horizontal="right" vertical="top"/>
    </xf>
    <xf numFmtId="169" fontId="857" fillId="0" borderId="1" xfId="0" applyNumberFormat="1" applyFont="1" applyBorder="1" applyAlignment="1">
      <alignment horizontal="right" vertical="top"/>
    </xf>
    <xf numFmtId="169" fontId="858" fillId="0" borderId="1" xfId="0" applyNumberFormat="1" applyFont="1" applyBorder="1" applyAlignment="1">
      <alignment horizontal="right" vertical="top"/>
    </xf>
    <xf numFmtId="169" fontId="859" fillId="0" borderId="1" xfId="0" applyNumberFormat="1" applyFont="1" applyBorder="1" applyAlignment="1">
      <alignment horizontal="right" vertical="top"/>
    </xf>
    <xf numFmtId="0" fontId="860" fillId="0" borderId="1" xfId="0" applyFont="1" applyBorder="1" applyAlignment="1">
      <alignment horizontal="left" vertical="top"/>
    </xf>
    <xf numFmtId="0" fontId="861" fillId="0" borderId="1" xfId="0" applyFont="1" applyBorder="1" applyAlignment="1">
      <alignment horizontal="left" vertical="top" wrapText="1"/>
    </xf>
    <xf numFmtId="0" fontId="862" fillId="0" borderId="1" xfId="0" applyFont="1" applyBorder="1" applyAlignment="1">
      <alignment horizontal="center" vertical="top"/>
    </xf>
    <xf numFmtId="168" fontId="863" fillId="0" borderId="1" xfId="0" applyNumberFormat="1" applyFont="1" applyBorder="1" applyAlignment="1">
      <alignment horizontal="right" vertical="top"/>
    </xf>
    <xf numFmtId="169" fontId="864" fillId="0" borderId="1" xfId="0" applyNumberFormat="1" applyFont="1" applyBorder="1" applyAlignment="1">
      <alignment horizontal="right" vertical="top"/>
    </xf>
    <xf numFmtId="169" fontId="865" fillId="2" borderId="1" xfId="0" applyNumberFormat="1" applyFont="1" applyFill="1" applyBorder="1" applyAlignment="1" applyProtection="1">
      <alignment horizontal="right" vertical="top"/>
      <protection locked="0"/>
    </xf>
    <xf numFmtId="169" fontId="866" fillId="0" borderId="1" xfId="0" applyNumberFormat="1" applyFont="1" applyBorder="1" applyAlignment="1">
      <alignment horizontal="right" vertical="top"/>
    </xf>
    <xf numFmtId="169" fontId="867" fillId="0" borderId="1" xfId="0" applyNumberFormat="1" applyFont="1" applyBorder="1" applyAlignment="1">
      <alignment horizontal="right" vertical="top"/>
    </xf>
    <xf numFmtId="169" fontId="868" fillId="0" borderId="1" xfId="0" applyNumberFormat="1" applyFont="1" applyBorder="1" applyAlignment="1">
      <alignment horizontal="right" vertical="top"/>
    </xf>
    <xf numFmtId="169" fontId="869" fillId="0" borderId="1" xfId="0" applyNumberFormat="1" applyFont="1" applyBorder="1" applyAlignment="1">
      <alignment horizontal="right" vertical="top"/>
    </xf>
    <xf numFmtId="0" fontId="870" fillId="0" borderId="1" xfId="0" applyFont="1" applyBorder="1" applyAlignment="1">
      <alignment horizontal="left" vertical="top"/>
    </xf>
    <xf numFmtId="0" fontId="871" fillId="0" borderId="1" xfId="0" applyFont="1" applyBorder="1" applyAlignment="1">
      <alignment horizontal="left" vertical="top" wrapText="1"/>
    </xf>
    <xf numFmtId="0" fontId="872" fillId="0" borderId="1" xfId="0" applyFont="1" applyBorder="1" applyAlignment="1">
      <alignment horizontal="center" vertical="top"/>
    </xf>
    <xf numFmtId="168" fontId="873" fillId="0" borderId="1" xfId="0" applyNumberFormat="1" applyFont="1" applyBorder="1" applyAlignment="1">
      <alignment horizontal="right" vertical="top"/>
    </xf>
    <xf numFmtId="169" fontId="874" fillId="0" borderId="1" xfId="0" applyNumberFormat="1" applyFont="1" applyBorder="1" applyAlignment="1">
      <alignment horizontal="right" vertical="top"/>
    </xf>
    <xf numFmtId="169" fontId="875" fillId="2" borderId="1" xfId="0" applyNumberFormat="1" applyFont="1" applyFill="1" applyBorder="1" applyAlignment="1" applyProtection="1">
      <alignment horizontal="right" vertical="top"/>
      <protection locked="0"/>
    </xf>
    <xf numFmtId="169" fontId="876" fillId="0" borderId="1" xfId="0" applyNumberFormat="1" applyFont="1" applyBorder="1" applyAlignment="1">
      <alignment horizontal="right" vertical="top"/>
    </xf>
    <xf numFmtId="169" fontId="877" fillId="0" borderId="1" xfId="0" applyNumberFormat="1" applyFont="1" applyBorder="1" applyAlignment="1">
      <alignment horizontal="right" vertical="top"/>
    </xf>
    <xf numFmtId="169" fontId="878" fillId="0" borderId="1" xfId="0" applyNumberFormat="1" applyFont="1" applyBorder="1" applyAlignment="1">
      <alignment horizontal="right" vertical="top"/>
    </xf>
    <xf numFmtId="169" fontId="879" fillId="0" borderId="1" xfId="0" applyNumberFormat="1" applyFont="1" applyBorder="1" applyAlignment="1">
      <alignment horizontal="right" vertical="top"/>
    </xf>
    <xf numFmtId="0" fontId="880" fillId="3" borderId="1" xfId="0" applyFont="1" applyFill="1" applyBorder="1" applyAlignment="1">
      <alignment horizontal="left"/>
    </xf>
    <xf numFmtId="4" fontId="887" fillId="3" borderId="1" xfId="0" applyNumberFormat="1" applyFont="1" applyFill="1" applyBorder="1" applyAlignment="1">
      <alignment horizontal="right"/>
    </xf>
    <xf numFmtId="4" fontId="888" fillId="3" borderId="1" xfId="0" applyNumberFormat="1" applyFont="1" applyFill="1" applyBorder="1" applyAlignment="1">
      <alignment horizontal="right"/>
    </xf>
    <xf numFmtId="4" fontId="889" fillId="3" borderId="1" xfId="0" applyNumberFormat="1" applyFont="1" applyFill="1" applyBorder="1" applyAlignment="1">
      <alignment horizontal="right"/>
    </xf>
    <xf numFmtId="0" fontId="890" fillId="0" borderId="0" xfId="0" applyFont="1"/>
    <xf numFmtId="0" fontId="891" fillId="0" borderId="1" xfId="0" applyFont="1" applyBorder="1" applyAlignment="1">
      <alignment horizontal="left" vertical="top"/>
    </xf>
    <xf numFmtId="0" fontId="892" fillId="0" borderId="1" xfId="0" applyFont="1" applyBorder="1" applyAlignment="1">
      <alignment horizontal="left" vertical="top" wrapText="1"/>
    </xf>
    <xf numFmtId="0" fontId="893" fillId="0" borderId="1" xfId="0" applyFont="1" applyBorder="1" applyAlignment="1">
      <alignment horizontal="center" vertical="top"/>
    </xf>
    <xf numFmtId="168" fontId="894" fillId="0" borderId="1" xfId="0" applyNumberFormat="1" applyFont="1" applyBorder="1" applyAlignment="1">
      <alignment horizontal="right" vertical="top"/>
    </xf>
    <xf numFmtId="169" fontId="895" fillId="0" borderId="1" xfId="0" applyNumberFormat="1" applyFont="1" applyBorder="1" applyAlignment="1">
      <alignment horizontal="right" vertical="top"/>
    </xf>
    <xf numFmtId="169" fontId="896" fillId="2" borderId="1" xfId="0" applyNumberFormat="1" applyFont="1" applyFill="1" applyBorder="1" applyAlignment="1" applyProtection="1">
      <alignment horizontal="right" vertical="top"/>
      <protection locked="0"/>
    </xf>
    <xf numFmtId="169" fontId="897" fillId="0" borderId="1" xfId="0" applyNumberFormat="1" applyFont="1" applyBorder="1" applyAlignment="1">
      <alignment horizontal="right" vertical="top"/>
    </xf>
    <xf numFmtId="169" fontId="898" fillId="0" borderId="1" xfId="0" applyNumberFormat="1" applyFont="1" applyBorder="1" applyAlignment="1">
      <alignment horizontal="right" vertical="top"/>
    </xf>
    <xf numFmtId="169" fontId="899" fillId="0" borderId="1" xfId="0" applyNumberFormat="1" applyFont="1" applyBorder="1" applyAlignment="1">
      <alignment horizontal="right" vertical="top"/>
    </xf>
    <xf numFmtId="169" fontId="900" fillId="0" borderId="1" xfId="0" applyNumberFormat="1" applyFont="1" applyBorder="1" applyAlignment="1">
      <alignment horizontal="right" vertical="top"/>
    </xf>
    <xf numFmtId="0" fontId="901" fillId="3" borderId="1" xfId="0" applyFont="1" applyFill="1" applyBorder="1" applyAlignment="1">
      <alignment horizontal="left"/>
    </xf>
    <xf numFmtId="4" fontId="908" fillId="3" borderId="1" xfId="0" applyNumberFormat="1" applyFont="1" applyFill="1" applyBorder="1" applyAlignment="1">
      <alignment horizontal="right"/>
    </xf>
    <xf numFmtId="4" fontId="909" fillId="3" borderId="1" xfId="0" applyNumberFormat="1" applyFont="1" applyFill="1" applyBorder="1" applyAlignment="1">
      <alignment horizontal="right"/>
    </xf>
    <xf numFmtId="4" fontId="910" fillId="3" borderId="1" xfId="0" applyNumberFormat="1" applyFont="1" applyFill="1" applyBorder="1" applyAlignment="1">
      <alignment horizontal="right"/>
    </xf>
    <xf numFmtId="0" fontId="911" fillId="0" borderId="0" xfId="0" applyFont="1"/>
    <xf numFmtId="0" fontId="912" fillId="0" borderId="1" xfId="0" applyFont="1" applyBorder="1" applyAlignment="1">
      <alignment horizontal="left" vertical="top"/>
    </xf>
    <xf numFmtId="0" fontId="913" fillId="0" borderId="1" xfId="0" applyFont="1" applyBorder="1" applyAlignment="1">
      <alignment horizontal="left" vertical="top" wrapText="1"/>
    </xf>
    <xf numFmtId="0" fontId="914" fillId="0" borderId="1" xfId="0" applyFont="1" applyBorder="1" applyAlignment="1">
      <alignment horizontal="center" vertical="top"/>
    </xf>
    <xf numFmtId="168" fontId="915" fillId="0" borderId="1" xfId="0" applyNumberFormat="1" applyFont="1" applyBorder="1" applyAlignment="1">
      <alignment horizontal="right" vertical="top"/>
    </xf>
    <xf numFmtId="169" fontId="916" fillId="0" borderId="1" xfId="0" applyNumberFormat="1" applyFont="1" applyBorder="1" applyAlignment="1">
      <alignment horizontal="right" vertical="top"/>
    </xf>
    <xf numFmtId="169" fontId="917" fillId="2" borderId="1" xfId="0" applyNumberFormat="1" applyFont="1" applyFill="1" applyBorder="1" applyAlignment="1" applyProtection="1">
      <alignment horizontal="right" vertical="top"/>
      <protection locked="0"/>
    </xf>
    <xf numFmtId="169" fontId="918" fillId="0" borderId="1" xfId="0" applyNumberFormat="1" applyFont="1" applyBorder="1" applyAlignment="1">
      <alignment horizontal="right" vertical="top"/>
    </xf>
    <xf numFmtId="169" fontId="919" fillId="0" borderId="1" xfId="0" applyNumberFormat="1" applyFont="1" applyBorder="1" applyAlignment="1">
      <alignment horizontal="right" vertical="top"/>
    </xf>
    <xf numFmtId="169" fontId="920" fillId="0" borderId="1" xfId="0" applyNumberFormat="1" applyFont="1" applyBorder="1" applyAlignment="1">
      <alignment horizontal="right" vertical="top"/>
    </xf>
    <xf numFmtId="169" fontId="921" fillId="0" borderId="1" xfId="0" applyNumberFormat="1" applyFont="1" applyBorder="1" applyAlignment="1">
      <alignment horizontal="right" vertical="top"/>
    </xf>
    <xf numFmtId="0" fontId="922" fillId="0" borderId="1" xfId="0" applyFont="1" applyBorder="1" applyAlignment="1">
      <alignment horizontal="left" vertical="top"/>
    </xf>
    <xf numFmtId="0" fontId="923" fillId="0" borderId="1" xfId="0" applyFont="1" applyBorder="1" applyAlignment="1">
      <alignment horizontal="left" vertical="top" wrapText="1"/>
    </xf>
    <xf numFmtId="0" fontId="924" fillId="0" borderId="1" xfId="0" applyFont="1" applyBorder="1" applyAlignment="1">
      <alignment horizontal="center" vertical="top"/>
    </xf>
    <xf numFmtId="168" fontId="925" fillId="0" borderId="1" xfId="0" applyNumberFormat="1" applyFont="1" applyBorder="1" applyAlignment="1">
      <alignment horizontal="right" vertical="top"/>
    </xf>
    <xf numFmtId="169" fontId="926" fillId="0" borderId="1" xfId="0" applyNumberFormat="1" applyFont="1" applyBorder="1" applyAlignment="1">
      <alignment horizontal="right" vertical="top"/>
    </xf>
    <xf numFmtId="169" fontId="927" fillId="2" borderId="1" xfId="0" applyNumberFormat="1" applyFont="1" applyFill="1" applyBorder="1" applyAlignment="1" applyProtection="1">
      <alignment horizontal="right" vertical="top"/>
      <protection locked="0"/>
    </xf>
    <xf numFmtId="169" fontId="928" fillId="0" borderId="1" xfId="0" applyNumberFormat="1" applyFont="1" applyBorder="1" applyAlignment="1">
      <alignment horizontal="right" vertical="top"/>
    </xf>
    <xf numFmtId="169" fontId="929" fillId="0" borderId="1" xfId="0" applyNumberFormat="1" applyFont="1" applyBorder="1" applyAlignment="1">
      <alignment horizontal="right" vertical="top"/>
    </xf>
    <xf numFmtId="169" fontId="930" fillId="0" borderId="1" xfId="0" applyNumberFormat="1" applyFont="1" applyBorder="1" applyAlignment="1">
      <alignment horizontal="right" vertical="top"/>
    </xf>
    <xf numFmtId="169" fontId="931" fillId="0" borderId="1" xfId="0" applyNumberFormat="1" applyFont="1" applyBorder="1" applyAlignment="1">
      <alignment horizontal="right" vertical="top"/>
    </xf>
    <xf numFmtId="0" fontId="932" fillId="0" borderId="1" xfId="0" applyFont="1" applyBorder="1" applyAlignment="1">
      <alignment horizontal="left" vertical="top"/>
    </xf>
    <xf numFmtId="0" fontId="933" fillId="0" borderId="1" xfId="0" applyFont="1" applyBorder="1" applyAlignment="1">
      <alignment horizontal="left" vertical="top" wrapText="1"/>
    </xf>
    <xf numFmtId="0" fontId="934" fillId="0" borderId="1" xfId="0" applyFont="1" applyBorder="1" applyAlignment="1">
      <alignment horizontal="center" vertical="top"/>
    </xf>
    <xf numFmtId="168" fontId="935" fillId="0" borderId="1" xfId="0" applyNumberFormat="1" applyFont="1" applyBorder="1" applyAlignment="1">
      <alignment horizontal="right" vertical="top"/>
    </xf>
    <xf numFmtId="169" fontId="936" fillId="0" borderId="1" xfId="0" applyNumberFormat="1" applyFont="1" applyBorder="1" applyAlignment="1">
      <alignment horizontal="right" vertical="top"/>
    </xf>
    <xf numFmtId="169" fontId="937" fillId="2" borderId="1" xfId="0" applyNumberFormat="1" applyFont="1" applyFill="1" applyBorder="1" applyAlignment="1" applyProtection="1">
      <alignment horizontal="right" vertical="top"/>
      <protection locked="0"/>
    </xf>
    <xf numFmtId="169" fontId="938" fillId="0" borderId="1" xfId="0" applyNumberFormat="1" applyFont="1" applyBorder="1" applyAlignment="1">
      <alignment horizontal="right" vertical="top"/>
    </xf>
    <xf numFmtId="169" fontId="939" fillId="0" borderId="1" xfId="0" applyNumberFormat="1" applyFont="1" applyBorder="1" applyAlignment="1">
      <alignment horizontal="right" vertical="top"/>
    </xf>
    <xf numFmtId="169" fontId="940" fillId="0" borderId="1" xfId="0" applyNumberFormat="1" applyFont="1" applyBorder="1" applyAlignment="1">
      <alignment horizontal="right" vertical="top"/>
    </xf>
    <xf numFmtId="169" fontId="941" fillId="0" borderId="1" xfId="0" applyNumberFormat="1" applyFont="1" applyBorder="1" applyAlignment="1">
      <alignment horizontal="right" vertical="top"/>
    </xf>
    <xf numFmtId="0" fontId="942" fillId="0" borderId="1" xfId="0" applyFont="1" applyBorder="1" applyAlignment="1">
      <alignment horizontal="left" vertical="top"/>
    </xf>
    <xf numFmtId="0" fontId="943" fillId="0" borderId="1" xfId="0" applyFont="1" applyBorder="1" applyAlignment="1">
      <alignment horizontal="left" vertical="top" wrapText="1"/>
    </xf>
    <xf numFmtId="0" fontId="944" fillId="0" borderId="1" xfId="0" applyFont="1" applyBorder="1" applyAlignment="1">
      <alignment horizontal="center" vertical="top"/>
    </xf>
    <xf numFmtId="168" fontId="945" fillId="0" borderId="1" xfId="0" applyNumberFormat="1" applyFont="1" applyBorder="1" applyAlignment="1">
      <alignment horizontal="right" vertical="top"/>
    </xf>
    <xf numFmtId="169" fontId="946" fillId="0" borderId="1" xfId="0" applyNumberFormat="1" applyFont="1" applyBorder="1" applyAlignment="1">
      <alignment horizontal="right" vertical="top"/>
    </xf>
    <xf numFmtId="169" fontId="947" fillId="2" borderId="1" xfId="0" applyNumberFormat="1" applyFont="1" applyFill="1" applyBorder="1" applyAlignment="1" applyProtection="1">
      <alignment horizontal="right" vertical="top"/>
      <protection locked="0"/>
    </xf>
    <xf numFmtId="169" fontId="948" fillId="0" borderId="1" xfId="0" applyNumberFormat="1" applyFont="1" applyBorder="1" applyAlignment="1">
      <alignment horizontal="right" vertical="top"/>
    </xf>
    <xf numFmtId="169" fontId="949" fillId="0" borderId="1" xfId="0" applyNumberFormat="1" applyFont="1" applyBorder="1" applyAlignment="1">
      <alignment horizontal="right" vertical="top"/>
    </xf>
    <xf numFmtId="169" fontId="950" fillId="0" borderId="1" xfId="0" applyNumberFormat="1" applyFont="1" applyBorder="1" applyAlignment="1">
      <alignment horizontal="right" vertical="top"/>
    </xf>
    <xf numFmtId="169" fontId="951" fillId="0" borderId="1" xfId="0" applyNumberFormat="1" applyFont="1" applyBorder="1" applyAlignment="1">
      <alignment horizontal="right" vertical="top"/>
    </xf>
    <xf numFmtId="0" fontId="952" fillId="3" borderId="1" xfId="0" applyFont="1" applyFill="1" applyBorder="1" applyAlignment="1">
      <alignment horizontal="left"/>
    </xf>
    <xf numFmtId="4" fontId="959" fillId="3" borderId="1" xfId="0" applyNumberFormat="1" applyFont="1" applyFill="1" applyBorder="1" applyAlignment="1">
      <alignment horizontal="right"/>
    </xf>
    <xf numFmtId="4" fontId="960" fillId="3" borderId="1" xfId="0" applyNumberFormat="1" applyFont="1" applyFill="1" applyBorder="1" applyAlignment="1">
      <alignment horizontal="right"/>
    </xf>
    <xf numFmtId="4" fontId="961" fillId="3" borderId="1" xfId="0" applyNumberFormat="1" applyFont="1" applyFill="1" applyBorder="1" applyAlignment="1">
      <alignment horizontal="right"/>
    </xf>
    <xf numFmtId="0" fontId="962" fillId="0" borderId="0" xfId="0" applyFont="1"/>
    <xf numFmtId="0" fontId="963" fillId="0" borderId="1" xfId="0" applyFont="1" applyBorder="1" applyAlignment="1">
      <alignment horizontal="left" vertical="top"/>
    </xf>
    <xf numFmtId="0" fontId="964" fillId="0" borderId="1" xfId="0" applyFont="1" applyBorder="1" applyAlignment="1">
      <alignment horizontal="left" vertical="top" wrapText="1"/>
    </xf>
    <xf numFmtId="0" fontId="965" fillId="0" borderId="1" xfId="0" applyFont="1" applyBorder="1" applyAlignment="1">
      <alignment horizontal="center" vertical="top"/>
    </xf>
    <xf numFmtId="168" fontId="966" fillId="0" borderId="1" xfId="0" applyNumberFormat="1" applyFont="1" applyBorder="1" applyAlignment="1">
      <alignment horizontal="right" vertical="top"/>
    </xf>
    <xf numFmtId="169" fontId="967" fillId="0" borderId="1" xfId="0" applyNumberFormat="1" applyFont="1" applyBorder="1" applyAlignment="1">
      <alignment horizontal="right" vertical="top"/>
    </xf>
    <xf numFmtId="169" fontId="968" fillId="2" borderId="1" xfId="0" applyNumberFormat="1" applyFont="1" applyFill="1" applyBorder="1" applyAlignment="1" applyProtection="1">
      <alignment horizontal="right" vertical="top"/>
      <protection locked="0"/>
    </xf>
    <xf numFmtId="169" fontId="969" fillId="0" borderId="1" xfId="0" applyNumberFormat="1" applyFont="1" applyBorder="1" applyAlignment="1">
      <alignment horizontal="right" vertical="top"/>
    </xf>
    <xf numFmtId="169" fontId="970" fillId="0" borderId="1" xfId="0" applyNumberFormat="1" applyFont="1" applyBorder="1" applyAlignment="1">
      <alignment horizontal="right" vertical="top"/>
    </xf>
    <xf numFmtId="169" fontId="971" fillId="0" borderId="1" xfId="0" applyNumberFormat="1" applyFont="1" applyBorder="1" applyAlignment="1">
      <alignment horizontal="right" vertical="top"/>
    </xf>
    <xf numFmtId="169" fontId="972" fillId="0" borderId="1" xfId="0" applyNumberFormat="1" applyFont="1" applyBorder="1" applyAlignment="1">
      <alignment horizontal="right" vertical="top"/>
    </xf>
    <xf numFmtId="0" fontId="973" fillId="0" borderId="1" xfId="0" applyFont="1" applyBorder="1" applyAlignment="1">
      <alignment horizontal="left" vertical="top"/>
    </xf>
    <xf numFmtId="0" fontId="974" fillId="0" borderId="1" xfId="0" applyFont="1" applyBorder="1" applyAlignment="1">
      <alignment horizontal="left" vertical="top" wrapText="1"/>
    </xf>
    <xf numFmtId="0" fontId="975" fillId="0" borderId="1" xfId="0" applyFont="1" applyBorder="1" applyAlignment="1">
      <alignment horizontal="center" vertical="top"/>
    </xf>
    <xf numFmtId="168" fontId="976" fillId="0" borderId="1" xfId="0" applyNumberFormat="1" applyFont="1" applyBorder="1" applyAlignment="1">
      <alignment horizontal="right" vertical="top"/>
    </xf>
    <xf numFmtId="169" fontId="977" fillId="0" borderId="1" xfId="0" applyNumberFormat="1" applyFont="1" applyBorder="1" applyAlignment="1">
      <alignment horizontal="right" vertical="top"/>
    </xf>
    <xf numFmtId="169" fontId="978" fillId="2" borderId="1" xfId="0" applyNumberFormat="1" applyFont="1" applyFill="1" applyBorder="1" applyAlignment="1" applyProtection="1">
      <alignment horizontal="right" vertical="top"/>
      <protection locked="0"/>
    </xf>
    <xf numFmtId="169" fontId="979" fillId="0" borderId="1" xfId="0" applyNumberFormat="1" applyFont="1" applyBorder="1" applyAlignment="1">
      <alignment horizontal="right" vertical="top"/>
    </xf>
    <xf numFmtId="169" fontId="980" fillId="0" borderId="1" xfId="0" applyNumberFormat="1" applyFont="1" applyBorder="1" applyAlignment="1">
      <alignment horizontal="right" vertical="top"/>
    </xf>
    <xf numFmtId="169" fontId="981" fillId="0" borderId="1" xfId="0" applyNumberFormat="1" applyFont="1" applyBorder="1" applyAlignment="1">
      <alignment horizontal="right" vertical="top"/>
    </xf>
    <xf numFmtId="169" fontId="982" fillId="0" borderId="1" xfId="0" applyNumberFormat="1" applyFont="1" applyBorder="1" applyAlignment="1">
      <alignment horizontal="right" vertical="top"/>
    </xf>
    <xf numFmtId="0" fontId="983" fillId="0" borderId="1" xfId="0" applyFont="1" applyBorder="1" applyAlignment="1">
      <alignment horizontal="left" vertical="top"/>
    </xf>
    <xf numFmtId="0" fontId="984" fillId="0" borderId="1" xfId="0" applyFont="1" applyBorder="1" applyAlignment="1">
      <alignment horizontal="left" vertical="top" wrapText="1"/>
    </xf>
    <xf numFmtId="0" fontId="985" fillId="0" borderId="1" xfId="0" applyFont="1" applyBorder="1" applyAlignment="1">
      <alignment horizontal="center" vertical="top"/>
    </xf>
    <xf numFmtId="168" fontId="986" fillId="0" borderId="1" xfId="0" applyNumberFormat="1" applyFont="1" applyBorder="1" applyAlignment="1">
      <alignment horizontal="right" vertical="top"/>
    </xf>
    <xf numFmtId="169" fontId="987" fillId="0" borderId="1" xfId="0" applyNumberFormat="1" applyFont="1" applyBorder="1" applyAlignment="1">
      <alignment horizontal="right" vertical="top"/>
    </xf>
    <xf numFmtId="169" fontId="988" fillId="2" borderId="1" xfId="0" applyNumberFormat="1" applyFont="1" applyFill="1" applyBorder="1" applyAlignment="1" applyProtection="1">
      <alignment horizontal="right" vertical="top"/>
      <protection locked="0"/>
    </xf>
    <xf numFmtId="169" fontId="989" fillId="0" borderId="1" xfId="0" applyNumberFormat="1" applyFont="1" applyBorder="1" applyAlignment="1">
      <alignment horizontal="right" vertical="top"/>
    </xf>
    <xf numFmtId="169" fontId="990" fillId="0" borderId="1" xfId="0" applyNumberFormat="1" applyFont="1" applyBorder="1" applyAlignment="1">
      <alignment horizontal="right" vertical="top"/>
    </xf>
    <xf numFmtId="169" fontId="991" fillId="0" borderId="1" xfId="0" applyNumberFormat="1" applyFont="1" applyBorder="1" applyAlignment="1">
      <alignment horizontal="right" vertical="top"/>
    </xf>
    <xf numFmtId="169" fontId="992" fillId="0" borderId="1" xfId="0" applyNumberFormat="1" applyFont="1" applyBorder="1" applyAlignment="1">
      <alignment horizontal="right" vertical="top"/>
    </xf>
    <xf numFmtId="0" fontId="993" fillId="0" borderId="1" xfId="0" applyFont="1" applyBorder="1" applyAlignment="1">
      <alignment horizontal="left" vertical="top"/>
    </xf>
    <xf numFmtId="0" fontId="994" fillId="0" borderId="1" xfId="0" applyFont="1" applyBorder="1" applyAlignment="1">
      <alignment horizontal="left" vertical="top" wrapText="1"/>
    </xf>
    <xf numFmtId="0" fontId="995" fillId="0" borderId="1" xfId="0" applyFont="1" applyBorder="1" applyAlignment="1">
      <alignment horizontal="center" vertical="top"/>
    </xf>
    <xf numFmtId="168" fontId="996" fillId="0" borderId="1" xfId="0" applyNumberFormat="1" applyFont="1" applyBorder="1" applyAlignment="1">
      <alignment horizontal="right" vertical="top"/>
    </xf>
    <xf numFmtId="169" fontId="997" fillId="0" borderId="1" xfId="0" applyNumberFormat="1" applyFont="1" applyBorder="1" applyAlignment="1">
      <alignment horizontal="right" vertical="top"/>
    </xf>
    <xf numFmtId="169" fontId="998" fillId="2" borderId="1" xfId="0" applyNumberFormat="1" applyFont="1" applyFill="1" applyBorder="1" applyAlignment="1" applyProtection="1">
      <alignment horizontal="right" vertical="top"/>
      <protection locked="0"/>
    </xf>
    <xf numFmtId="169" fontId="999" fillId="0" borderId="1" xfId="0" applyNumberFormat="1" applyFont="1" applyBorder="1" applyAlignment="1">
      <alignment horizontal="right" vertical="top"/>
    </xf>
    <xf numFmtId="169" fontId="1000" fillId="0" borderId="1" xfId="0" applyNumberFormat="1" applyFont="1" applyBorder="1" applyAlignment="1">
      <alignment horizontal="right" vertical="top"/>
    </xf>
    <xf numFmtId="169" fontId="1001" fillId="0" borderId="1" xfId="0" applyNumberFormat="1" applyFont="1" applyBorder="1" applyAlignment="1">
      <alignment horizontal="right" vertical="top"/>
    </xf>
    <xf numFmtId="169" fontId="1002" fillId="0" borderId="1" xfId="0" applyNumberFormat="1" applyFont="1" applyBorder="1" applyAlignment="1">
      <alignment horizontal="right" vertical="top"/>
    </xf>
    <xf numFmtId="0" fontId="1003" fillId="0" borderId="1" xfId="0" applyFont="1" applyBorder="1" applyAlignment="1">
      <alignment horizontal="left" vertical="top"/>
    </xf>
    <xf numFmtId="0" fontId="1004" fillId="0" borderId="1" xfId="0" applyFont="1" applyBorder="1" applyAlignment="1">
      <alignment horizontal="left" vertical="top" wrapText="1"/>
    </xf>
    <xf numFmtId="0" fontId="1005" fillId="0" borderId="1" xfId="0" applyFont="1" applyBorder="1" applyAlignment="1">
      <alignment horizontal="center" vertical="top"/>
    </xf>
    <xf numFmtId="168" fontId="1006" fillId="0" borderId="1" xfId="0" applyNumberFormat="1" applyFont="1" applyBorder="1" applyAlignment="1">
      <alignment horizontal="right" vertical="top"/>
    </xf>
    <xf numFmtId="169" fontId="1007" fillId="0" borderId="1" xfId="0" applyNumberFormat="1" applyFont="1" applyBorder="1" applyAlignment="1">
      <alignment horizontal="right" vertical="top"/>
    </xf>
    <xf numFmtId="169" fontId="1008" fillId="2" borderId="1" xfId="0" applyNumberFormat="1" applyFont="1" applyFill="1" applyBorder="1" applyAlignment="1" applyProtection="1">
      <alignment horizontal="right" vertical="top"/>
      <protection locked="0"/>
    </xf>
    <xf numFmtId="169" fontId="1009" fillId="0" borderId="1" xfId="0" applyNumberFormat="1" applyFont="1" applyBorder="1" applyAlignment="1">
      <alignment horizontal="right" vertical="top"/>
    </xf>
    <xf numFmtId="169" fontId="1010" fillId="0" borderId="1" xfId="0" applyNumberFormat="1" applyFont="1" applyBorder="1" applyAlignment="1">
      <alignment horizontal="right" vertical="top"/>
    </xf>
    <xf numFmtId="169" fontId="1011" fillId="0" borderId="1" xfId="0" applyNumberFormat="1" applyFont="1" applyBorder="1" applyAlignment="1">
      <alignment horizontal="right" vertical="top"/>
    </xf>
    <xf numFmtId="169" fontId="1012" fillId="0" borderId="1" xfId="0" applyNumberFormat="1" applyFont="1" applyBorder="1" applyAlignment="1">
      <alignment horizontal="right" vertical="top"/>
    </xf>
    <xf numFmtId="0" fontId="1013" fillId="0" borderId="1" xfId="0" applyFont="1" applyBorder="1" applyAlignment="1">
      <alignment horizontal="left" vertical="top"/>
    </xf>
    <xf numFmtId="0" fontId="1014" fillId="0" borderId="1" xfId="0" applyFont="1" applyBorder="1" applyAlignment="1">
      <alignment horizontal="left" vertical="top" wrapText="1"/>
    </xf>
    <xf numFmtId="0" fontId="1015" fillId="0" borderId="1" xfId="0" applyFont="1" applyBorder="1" applyAlignment="1">
      <alignment horizontal="center" vertical="top"/>
    </xf>
    <xf numFmtId="168" fontId="1016" fillId="0" borderId="1" xfId="0" applyNumberFormat="1" applyFont="1" applyBorder="1" applyAlignment="1">
      <alignment horizontal="right" vertical="top"/>
    </xf>
    <xf numFmtId="169" fontId="1017" fillId="0" borderId="1" xfId="0" applyNumberFormat="1" applyFont="1" applyBorder="1" applyAlignment="1">
      <alignment horizontal="right" vertical="top"/>
    </xf>
    <xf numFmtId="169" fontId="1018" fillId="2" borderId="1" xfId="0" applyNumberFormat="1" applyFont="1" applyFill="1" applyBorder="1" applyAlignment="1" applyProtection="1">
      <alignment horizontal="right" vertical="top"/>
      <protection locked="0"/>
    </xf>
    <xf numFmtId="169" fontId="1019" fillId="0" borderId="1" xfId="0" applyNumberFormat="1" applyFont="1" applyBorder="1" applyAlignment="1">
      <alignment horizontal="right" vertical="top"/>
    </xf>
    <xf numFmtId="169" fontId="1020" fillId="0" borderId="1" xfId="0" applyNumberFormat="1" applyFont="1" applyBorder="1" applyAlignment="1">
      <alignment horizontal="right" vertical="top"/>
    </xf>
    <xf numFmtId="169" fontId="1021" fillId="0" borderId="1" xfId="0" applyNumberFormat="1" applyFont="1" applyBorder="1" applyAlignment="1">
      <alignment horizontal="right" vertical="top"/>
    </xf>
    <xf numFmtId="169" fontId="1022" fillId="0" borderId="1" xfId="0" applyNumberFormat="1" applyFont="1" applyBorder="1" applyAlignment="1">
      <alignment horizontal="right" vertical="top"/>
    </xf>
    <xf numFmtId="0" fontId="1023" fillId="3" borderId="1" xfId="0" applyFont="1" applyFill="1" applyBorder="1" applyAlignment="1">
      <alignment horizontal="left"/>
    </xf>
    <xf numFmtId="4" fontId="1030" fillId="3" borderId="1" xfId="0" applyNumberFormat="1" applyFont="1" applyFill="1" applyBorder="1" applyAlignment="1">
      <alignment horizontal="right"/>
    </xf>
    <xf numFmtId="4" fontId="1031" fillId="3" borderId="1" xfId="0" applyNumberFormat="1" applyFont="1" applyFill="1" applyBorder="1" applyAlignment="1">
      <alignment horizontal="right"/>
    </xf>
    <xf numFmtId="4" fontId="1032" fillId="3" borderId="1" xfId="0" applyNumberFormat="1" applyFont="1" applyFill="1" applyBorder="1" applyAlignment="1">
      <alignment horizontal="right"/>
    </xf>
    <xf numFmtId="0" fontId="1033" fillId="0" borderId="0" xfId="0" applyFont="1"/>
    <xf numFmtId="0" fontId="1034" fillId="0" borderId="1" xfId="0" applyFont="1" applyBorder="1" applyAlignment="1">
      <alignment horizontal="left" vertical="top"/>
    </xf>
    <xf numFmtId="0" fontId="1035" fillId="0" borderId="1" xfId="0" applyFont="1" applyBorder="1" applyAlignment="1">
      <alignment horizontal="left" vertical="top" wrapText="1"/>
    </xf>
    <xf numFmtId="0" fontId="1036" fillId="0" borderId="1" xfId="0" applyFont="1" applyBorder="1" applyAlignment="1">
      <alignment horizontal="center" vertical="top"/>
    </xf>
    <xf numFmtId="168" fontId="1037" fillId="0" borderId="1" xfId="0" applyNumberFormat="1" applyFont="1" applyBorder="1" applyAlignment="1">
      <alignment horizontal="right" vertical="top"/>
    </xf>
    <xf numFmtId="169" fontId="1038" fillId="0" borderId="1" xfId="0" applyNumberFormat="1" applyFont="1" applyBorder="1" applyAlignment="1">
      <alignment horizontal="right" vertical="top"/>
    </xf>
    <xf numFmtId="169" fontId="1039" fillId="2" borderId="1" xfId="0" applyNumberFormat="1" applyFont="1" applyFill="1" applyBorder="1" applyAlignment="1" applyProtection="1">
      <alignment horizontal="right" vertical="top"/>
      <protection locked="0"/>
    </xf>
    <xf numFmtId="169" fontId="1040" fillId="0" borderId="1" xfId="0" applyNumberFormat="1" applyFont="1" applyBorder="1" applyAlignment="1">
      <alignment horizontal="right" vertical="top"/>
    </xf>
    <xf numFmtId="169" fontId="1041" fillId="0" borderId="1" xfId="0" applyNumberFormat="1" applyFont="1" applyBorder="1" applyAlignment="1">
      <alignment horizontal="right" vertical="top"/>
    </xf>
    <xf numFmtId="169" fontId="1042" fillId="0" borderId="1" xfId="0" applyNumberFormat="1" applyFont="1" applyBorder="1" applyAlignment="1">
      <alignment horizontal="right" vertical="top"/>
    </xf>
    <xf numFmtId="169" fontId="1043" fillId="0" borderId="1" xfId="0" applyNumberFormat="1" applyFont="1" applyBorder="1" applyAlignment="1">
      <alignment horizontal="right" vertical="top"/>
    </xf>
    <xf numFmtId="0" fontId="1044" fillId="0" borderId="1" xfId="0" applyFont="1" applyBorder="1" applyAlignment="1">
      <alignment horizontal="left" vertical="top"/>
    </xf>
    <xf numFmtId="0" fontId="1045" fillId="0" borderId="1" xfId="0" applyFont="1" applyBorder="1" applyAlignment="1">
      <alignment horizontal="left" vertical="top" wrapText="1"/>
    </xf>
    <xf numFmtId="0" fontId="1046" fillId="0" borderId="1" xfId="0" applyFont="1" applyBorder="1" applyAlignment="1">
      <alignment horizontal="center" vertical="top"/>
    </xf>
    <xf numFmtId="168" fontId="1047" fillId="0" borderId="1" xfId="0" applyNumberFormat="1" applyFont="1" applyBorder="1" applyAlignment="1">
      <alignment horizontal="right" vertical="top"/>
    </xf>
    <xf numFmtId="169" fontId="1048" fillId="0" borderId="1" xfId="0" applyNumberFormat="1" applyFont="1" applyBorder="1" applyAlignment="1">
      <alignment horizontal="right" vertical="top"/>
    </xf>
    <xf numFmtId="169" fontId="1049" fillId="2" borderId="1" xfId="0" applyNumberFormat="1" applyFont="1" applyFill="1" applyBorder="1" applyAlignment="1" applyProtection="1">
      <alignment horizontal="right" vertical="top"/>
      <protection locked="0"/>
    </xf>
    <xf numFmtId="169" fontId="1050" fillId="0" borderId="1" xfId="0" applyNumberFormat="1" applyFont="1" applyBorder="1" applyAlignment="1">
      <alignment horizontal="right" vertical="top"/>
    </xf>
    <xf numFmtId="169" fontId="1051" fillId="0" borderId="1" xfId="0" applyNumberFormat="1" applyFont="1" applyBorder="1" applyAlignment="1">
      <alignment horizontal="right" vertical="top"/>
    </xf>
    <xf numFmtId="169" fontId="1052" fillId="0" borderId="1" xfId="0" applyNumberFormat="1" applyFont="1" applyBorder="1" applyAlignment="1">
      <alignment horizontal="right" vertical="top"/>
    </xf>
    <xf numFmtId="169" fontId="1053" fillId="0" borderId="1" xfId="0" applyNumberFormat="1" applyFont="1" applyBorder="1" applyAlignment="1">
      <alignment horizontal="right" vertical="top"/>
    </xf>
    <xf numFmtId="0" fontId="1054" fillId="3" borderId="1" xfId="0" applyFont="1" applyFill="1" applyBorder="1" applyAlignment="1">
      <alignment horizontal="left"/>
    </xf>
    <xf numFmtId="4" fontId="1061" fillId="3" borderId="1" xfId="0" applyNumberFormat="1" applyFont="1" applyFill="1" applyBorder="1" applyAlignment="1">
      <alignment horizontal="right"/>
    </xf>
    <xf numFmtId="4" fontId="1062" fillId="3" borderId="1" xfId="0" applyNumberFormat="1" applyFont="1" applyFill="1" applyBorder="1" applyAlignment="1">
      <alignment horizontal="right"/>
    </xf>
    <xf numFmtId="4" fontId="1063" fillId="3" borderId="1" xfId="0" applyNumberFormat="1" applyFont="1" applyFill="1" applyBorder="1" applyAlignment="1">
      <alignment horizontal="right"/>
    </xf>
    <xf numFmtId="0" fontId="1064" fillId="0" borderId="0" xfId="0" applyFont="1"/>
    <xf numFmtId="0" fontId="1065" fillId="0" borderId="1" xfId="0" applyFont="1" applyBorder="1" applyAlignment="1">
      <alignment horizontal="left" vertical="top"/>
    </xf>
    <xf numFmtId="0" fontId="1066" fillId="0" borderId="1" xfId="0" applyFont="1" applyBorder="1" applyAlignment="1">
      <alignment horizontal="left" vertical="top" wrapText="1"/>
    </xf>
    <xf numFmtId="0" fontId="1067" fillId="0" borderId="1" xfId="0" applyFont="1" applyBorder="1" applyAlignment="1">
      <alignment horizontal="center" vertical="top"/>
    </xf>
    <xf numFmtId="168" fontId="1068" fillId="0" borderId="1" xfId="0" applyNumberFormat="1" applyFont="1" applyBorder="1" applyAlignment="1">
      <alignment horizontal="right" vertical="top"/>
    </xf>
    <xf numFmtId="169" fontId="1069" fillId="0" borderId="1" xfId="0" applyNumberFormat="1" applyFont="1" applyBorder="1" applyAlignment="1">
      <alignment horizontal="right" vertical="top"/>
    </xf>
    <xf numFmtId="169" fontId="1070" fillId="2" borderId="1" xfId="0" applyNumberFormat="1" applyFont="1" applyFill="1" applyBorder="1" applyAlignment="1" applyProtection="1">
      <alignment horizontal="right" vertical="top"/>
      <protection locked="0"/>
    </xf>
    <xf numFmtId="169" fontId="1071" fillId="0" borderId="1" xfId="0" applyNumberFormat="1" applyFont="1" applyBorder="1" applyAlignment="1">
      <alignment horizontal="right" vertical="top"/>
    </xf>
    <xf numFmtId="169" fontId="1072" fillId="0" borderId="1" xfId="0" applyNumberFormat="1" applyFont="1" applyBorder="1" applyAlignment="1">
      <alignment horizontal="right" vertical="top"/>
    </xf>
    <xf numFmtId="169" fontId="1073" fillId="0" borderId="1" xfId="0" applyNumberFormat="1" applyFont="1" applyBorder="1" applyAlignment="1">
      <alignment horizontal="right" vertical="top"/>
    </xf>
    <xf numFmtId="169" fontId="1074" fillId="0" borderId="1" xfId="0" applyNumberFormat="1" applyFont="1" applyBorder="1" applyAlignment="1">
      <alignment horizontal="right" vertical="top"/>
    </xf>
    <xf numFmtId="0" fontId="1075" fillId="0" borderId="1" xfId="0" applyFont="1" applyBorder="1" applyAlignment="1">
      <alignment horizontal="left" vertical="top"/>
    </xf>
    <xf numFmtId="0" fontId="1076" fillId="0" borderId="1" xfId="0" applyFont="1" applyBorder="1" applyAlignment="1">
      <alignment horizontal="left" vertical="top" wrapText="1"/>
    </xf>
    <xf numFmtId="0" fontId="1077" fillId="0" borderId="1" xfId="0" applyFont="1" applyBorder="1" applyAlignment="1">
      <alignment horizontal="center" vertical="top"/>
    </xf>
    <xf numFmtId="168" fontId="1078" fillId="0" borderId="1" xfId="0" applyNumberFormat="1" applyFont="1" applyBorder="1" applyAlignment="1">
      <alignment horizontal="right" vertical="top"/>
    </xf>
    <xf numFmtId="169" fontId="1079" fillId="0" borderId="1" xfId="0" applyNumberFormat="1" applyFont="1" applyBorder="1" applyAlignment="1">
      <alignment horizontal="right" vertical="top"/>
    </xf>
    <xf numFmtId="169" fontId="1080" fillId="2" borderId="1" xfId="0" applyNumberFormat="1" applyFont="1" applyFill="1" applyBorder="1" applyAlignment="1" applyProtection="1">
      <alignment horizontal="right" vertical="top"/>
      <protection locked="0"/>
    </xf>
    <xf numFmtId="169" fontId="1081" fillId="0" borderId="1" xfId="0" applyNumberFormat="1" applyFont="1" applyBorder="1" applyAlignment="1">
      <alignment horizontal="right" vertical="top"/>
    </xf>
    <xf numFmtId="169" fontId="1082" fillId="0" borderId="1" xfId="0" applyNumberFormat="1" applyFont="1" applyBorder="1" applyAlignment="1">
      <alignment horizontal="right" vertical="top"/>
    </xf>
    <xf numFmtId="169" fontId="1083" fillId="0" borderId="1" xfId="0" applyNumberFormat="1" applyFont="1" applyBorder="1" applyAlignment="1">
      <alignment horizontal="right" vertical="top"/>
    </xf>
    <xf numFmtId="169" fontId="1084" fillId="0" borderId="1" xfId="0" applyNumberFormat="1" applyFont="1" applyBorder="1" applyAlignment="1">
      <alignment horizontal="right" vertical="top"/>
    </xf>
    <xf numFmtId="0" fontId="1085" fillId="0" borderId="1" xfId="0" applyFont="1" applyBorder="1" applyAlignment="1">
      <alignment horizontal="left" vertical="top"/>
    </xf>
    <xf numFmtId="0" fontId="1086" fillId="0" borderId="1" xfId="0" applyFont="1" applyBorder="1" applyAlignment="1">
      <alignment horizontal="left" vertical="top" wrapText="1"/>
    </xf>
    <xf numFmtId="0" fontId="1087" fillId="0" borderId="1" xfId="0" applyFont="1" applyBorder="1" applyAlignment="1">
      <alignment horizontal="center" vertical="top"/>
    </xf>
    <xf numFmtId="168" fontId="1088" fillId="0" borderId="1" xfId="0" applyNumberFormat="1" applyFont="1" applyBorder="1" applyAlignment="1">
      <alignment horizontal="right" vertical="top"/>
    </xf>
    <xf numFmtId="169" fontId="1089" fillId="0" borderId="1" xfId="0" applyNumberFormat="1" applyFont="1" applyBorder="1" applyAlignment="1">
      <alignment horizontal="right" vertical="top"/>
    </xf>
    <xf numFmtId="169" fontId="1090" fillId="2" borderId="1" xfId="0" applyNumberFormat="1" applyFont="1" applyFill="1" applyBorder="1" applyAlignment="1" applyProtection="1">
      <alignment horizontal="right" vertical="top"/>
      <protection locked="0"/>
    </xf>
    <xf numFmtId="169" fontId="1091" fillId="0" borderId="1" xfId="0" applyNumberFormat="1" applyFont="1" applyBorder="1" applyAlignment="1">
      <alignment horizontal="right" vertical="top"/>
    </xf>
    <xf numFmtId="169" fontId="1092" fillId="0" borderId="1" xfId="0" applyNumberFormat="1" applyFont="1" applyBorder="1" applyAlignment="1">
      <alignment horizontal="right" vertical="top"/>
    </xf>
    <xf numFmtId="169" fontId="1093" fillId="0" borderId="1" xfId="0" applyNumberFormat="1" applyFont="1" applyBorder="1" applyAlignment="1">
      <alignment horizontal="right" vertical="top"/>
    </xf>
    <xf numFmtId="169" fontId="1094" fillId="0" borderId="1" xfId="0" applyNumberFormat="1" applyFont="1" applyBorder="1" applyAlignment="1">
      <alignment horizontal="right" vertical="top"/>
    </xf>
    <xf numFmtId="0" fontId="1095" fillId="0" borderId="1" xfId="0" applyFont="1" applyBorder="1" applyAlignment="1">
      <alignment horizontal="left" vertical="top"/>
    </xf>
    <xf numFmtId="0" fontId="1096" fillId="0" borderId="1" xfId="0" applyFont="1" applyBorder="1" applyAlignment="1">
      <alignment horizontal="left" vertical="top" wrapText="1"/>
    </xf>
    <xf numFmtId="0" fontId="1097" fillId="0" borderId="1" xfId="0" applyFont="1" applyBorder="1" applyAlignment="1">
      <alignment horizontal="center" vertical="top"/>
    </xf>
    <xf numFmtId="168" fontId="1098" fillId="0" borderId="1" xfId="0" applyNumberFormat="1" applyFont="1" applyBorder="1" applyAlignment="1">
      <alignment horizontal="right" vertical="top"/>
    </xf>
    <xf numFmtId="169" fontId="1099" fillId="0" borderId="1" xfId="0" applyNumberFormat="1" applyFont="1" applyBorder="1" applyAlignment="1">
      <alignment horizontal="right" vertical="top"/>
    </xf>
    <xf numFmtId="169" fontId="1100" fillId="2" borderId="1" xfId="0" applyNumberFormat="1" applyFont="1" applyFill="1" applyBorder="1" applyAlignment="1" applyProtection="1">
      <alignment horizontal="right" vertical="top"/>
      <protection locked="0"/>
    </xf>
    <xf numFmtId="169" fontId="1101" fillId="0" borderId="1" xfId="0" applyNumberFormat="1" applyFont="1" applyBorder="1" applyAlignment="1">
      <alignment horizontal="right" vertical="top"/>
    </xf>
    <xf numFmtId="169" fontId="1102" fillId="0" borderId="1" xfId="0" applyNumberFormat="1" applyFont="1" applyBorder="1" applyAlignment="1">
      <alignment horizontal="right" vertical="top"/>
    </xf>
    <xf numFmtId="169" fontId="1103" fillId="0" borderId="1" xfId="0" applyNumberFormat="1" applyFont="1" applyBorder="1" applyAlignment="1">
      <alignment horizontal="right" vertical="top"/>
    </xf>
    <xf numFmtId="169" fontId="1104" fillId="0" borderId="1" xfId="0" applyNumberFormat="1" applyFont="1" applyBorder="1" applyAlignment="1">
      <alignment horizontal="right" vertical="top"/>
    </xf>
    <xf numFmtId="0" fontId="1105" fillId="0" borderId="1" xfId="0" applyFont="1" applyBorder="1" applyAlignment="1">
      <alignment horizontal="left" vertical="top"/>
    </xf>
    <xf numFmtId="0" fontId="1106" fillId="0" borderId="1" xfId="0" applyFont="1" applyBorder="1" applyAlignment="1">
      <alignment horizontal="left" vertical="top" wrapText="1"/>
    </xf>
    <xf numFmtId="0" fontId="1107" fillId="0" borderId="1" xfId="0" applyFont="1" applyBorder="1" applyAlignment="1">
      <alignment horizontal="center" vertical="top"/>
    </xf>
    <xf numFmtId="168" fontId="1108" fillId="0" borderId="1" xfId="0" applyNumberFormat="1" applyFont="1" applyBorder="1" applyAlignment="1">
      <alignment horizontal="right" vertical="top"/>
    </xf>
    <xf numFmtId="169" fontId="1109" fillId="0" borderId="1" xfId="0" applyNumberFormat="1" applyFont="1" applyBorder="1" applyAlignment="1">
      <alignment horizontal="right" vertical="top"/>
    </xf>
    <xf numFmtId="169" fontId="1110" fillId="2" borderId="1" xfId="0" applyNumberFormat="1" applyFont="1" applyFill="1" applyBorder="1" applyAlignment="1" applyProtection="1">
      <alignment horizontal="right" vertical="top"/>
      <protection locked="0"/>
    </xf>
    <xf numFmtId="169" fontId="1111" fillId="0" borderId="1" xfId="0" applyNumberFormat="1" applyFont="1" applyBorder="1" applyAlignment="1">
      <alignment horizontal="right" vertical="top"/>
    </xf>
    <xf numFmtId="169" fontId="1112" fillId="0" borderId="1" xfId="0" applyNumberFormat="1" applyFont="1" applyBorder="1" applyAlignment="1">
      <alignment horizontal="right" vertical="top"/>
    </xf>
    <xf numFmtId="169" fontId="1113" fillId="0" borderId="1" xfId="0" applyNumberFormat="1" applyFont="1" applyBorder="1" applyAlignment="1">
      <alignment horizontal="right" vertical="top"/>
    </xf>
    <xf numFmtId="169" fontId="1114" fillId="0" borderId="1" xfId="0" applyNumberFormat="1" applyFont="1" applyBorder="1" applyAlignment="1">
      <alignment horizontal="right" vertical="top"/>
    </xf>
    <xf numFmtId="0" fontId="1115" fillId="0" borderId="1" xfId="0" applyFont="1" applyBorder="1" applyAlignment="1">
      <alignment horizontal="left" vertical="top"/>
    </xf>
    <xf numFmtId="0" fontId="1116" fillId="0" borderId="1" xfId="0" applyFont="1" applyBorder="1" applyAlignment="1">
      <alignment horizontal="left" vertical="top" wrapText="1"/>
    </xf>
    <xf numFmtId="0" fontId="1117" fillId="0" borderId="1" xfId="0" applyFont="1" applyBorder="1" applyAlignment="1">
      <alignment horizontal="center" vertical="top"/>
    </xf>
    <xf numFmtId="168" fontId="1118" fillId="0" borderId="1" xfId="0" applyNumberFormat="1" applyFont="1" applyBorder="1" applyAlignment="1">
      <alignment horizontal="right" vertical="top"/>
    </xf>
    <xf numFmtId="169" fontId="1119" fillId="0" borderId="1" xfId="0" applyNumberFormat="1" applyFont="1" applyBorder="1" applyAlignment="1">
      <alignment horizontal="right" vertical="top"/>
    </xf>
    <xf numFmtId="169" fontId="1120" fillId="2" borderId="1" xfId="0" applyNumberFormat="1" applyFont="1" applyFill="1" applyBorder="1" applyAlignment="1" applyProtection="1">
      <alignment horizontal="right" vertical="top"/>
      <protection locked="0"/>
    </xf>
    <xf numFmtId="169" fontId="1121" fillId="0" borderId="1" xfId="0" applyNumberFormat="1" applyFont="1" applyBorder="1" applyAlignment="1">
      <alignment horizontal="right" vertical="top"/>
    </xf>
    <xf numFmtId="169" fontId="1122" fillId="0" borderId="1" xfId="0" applyNumberFormat="1" applyFont="1" applyBorder="1" applyAlignment="1">
      <alignment horizontal="right" vertical="top"/>
    </xf>
    <xf numFmtId="169" fontId="1123" fillId="0" borderId="1" xfId="0" applyNumberFormat="1" applyFont="1" applyBorder="1" applyAlignment="1">
      <alignment horizontal="right" vertical="top"/>
    </xf>
    <xf numFmtId="169" fontId="1124" fillId="0" borderId="1" xfId="0" applyNumberFormat="1" applyFont="1" applyBorder="1" applyAlignment="1">
      <alignment horizontal="right" vertical="top"/>
    </xf>
    <xf numFmtId="0" fontId="1125" fillId="0" borderId="1" xfId="0" applyFont="1" applyBorder="1" applyAlignment="1">
      <alignment horizontal="left" vertical="top"/>
    </xf>
    <xf numFmtId="0" fontId="1126" fillId="0" borderId="1" xfId="0" applyFont="1" applyBorder="1" applyAlignment="1">
      <alignment horizontal="left" vertical="top" wrapText="1"/>
    </xf>
    <xf numFmtId="0" fontId="1127" fillId="0" borderId="1" xfId="0" applyFont="1" applyBorder="1" applyAlignment="1">
      <alignment horizontal="center" vertical="top"/>
    </xf>
    <xf numFmtId="168" fontId="1128" fillId="0" borderId="1" xfId="0" applyNumberFormat="1" applyFont="1" applyBorder="1" applyAlignment="1">
      <alignment horizontal="right" vertical="top"/>
    </xf>
    <xf numFmtId="169" fontId="1129" fillId="0" borderId="1" xfId="0" applyNumberFormat="1" applyFont="1" applyBorder="1" applyAlignment="1">
      <alignment horizontal="right" vertical="top"/>
    </xf>
    <xf numFmtId="169" fontId="1130" fillId="2" borderId="1" xfId="0" applyNumberFormat="1" applyFont="1" applyFill="1" applyBorder="1" applyAlignment="1" applyProtection="1">
      <alignment horizontal="right" vertical="top"/>
      <protection locked="0"/>
    </xf>
    <xf numFmtId="169" fontId="1131" fillId="0" borderId="1" xfId="0" applyNumberFormat="1" applyFont="1" applyBorder="1" applyAlignment="1">
      <alignment horizontal="right" vertical="top"/>
    </xf>
    <xf numFmtId="169" fontId="1132" fillId="0" borderId="1" xfId="0" applyNumberFormat="1" applyFont="1" applyBorder="1" applyAlignment="1">
      <alignment horizontal="right" vertical="top"/>
    </xf>
    <xf numFmtId="169" fontId="1133" fillId="0" borderId="1" xfId="0" applyNumberFormat="1" applyFont="1" applyBorder="1" applyAlignment="1">
      <alignment horizontal="right" vertical="top"/>
    </xf>
    <xf numFmtId="169" fontId="1134" fillId="0" borderId="1" xfId="0" applyNumberFormat="1" applyFont="1" applyBorder="1" applyAlignment="1">
      <alignment horizontal="right" vertical="top"/>
    </xf>
    <xf numFmtId="0" fontId="1135" fillId="3" borderId="1" xfId="0" applyFont="1" applyFill="1" applyBorder="1" applyAlignment="1">
      <alignment horizontal="left"/>
    </xf>
    <xf numFmtId="4" fontId="1142" fillId="3" borderId="1" xfId="0" applyNumberFormat="1" applyFont="1" applyFill="1" applyBorder="1" applyAlignment="1">
      <alignment horizontal="right"/>
    </xf>
    <xf numFmtId="4" fontId="1143" fillId="3" borderId="1" xfId="0" applyNumberFormat="1" applyFont="1" applyFill="1" applyBorder="1" applyAlignment="1">
      <alignment horizontal="right"/>
    </xf>
    <xf numFmtId="4" fontId="1144" fillId="3" borderId="1" xfId="0" applyNumberFormat="1" applyFont="1" applyFill="1" applyBorder="1" applyAlignment="1">
      <alignment horizontal="right"/>
    </xf>
    <xf numFmtId="0" fontId="1145" fillId="0" borderId="0" xfId="0" applyFont="1"/>
    <xf numFmtId="0" fontId="1146" fillId="0" borderId="1" xfId="0" applyFont="1" applyBorder="1" applyAlignment="1">
      <alignment horizontal="left" vertical="top"/>
    </xf>
    <xf numFmtId="0" fontId="1147" fillId="0" borderId="1" xfId="0" applyFont="1" applyBorder="1" applyAlignment="1">
      <alignment horizontal="left" vertical="top" wrapText="1"/>
    </xf>
    <xf numFmtId="0" fontId="1148" fillId="0" borderId="1" xfId="0" applyFont="1" applyBorder="1" applyAlignment="1">
      <alignment horizontal="center" vertical="top"/>
    </xf>
    <xf numFmtId="168" fontId="1149" fillId="0" borderId="1" xfId="0" applyNumberFormat="1" applyFont="1" applyBorder="1" applyAlignment="1">
      <alignment horizontal="right" vertical="top"/>
    </xf>
    <xf numFmtId="169" fontId="1150" fillId="0" borderId="1" xfId="0" applyNumberFormat="1" applyFont="1" applyBorder="1" applyAlignment="1">
      <alignment horizontal="right" vertical="top"/>
    </xf>
    <xf numFmtId="169" fontId="1151" fillId="2" borderId="1" xfId="0" applyNumberFormat="1" applyFont="1" applyFill="1" applyBorder="1" applyAlignment="1" applyProtection="1">
      <alignment horizontal="right" vertical="top"/>
      <protection locked="0"/>
    </xf>
    <xf numFmtId="169" fontId="1152" fillId="0" borderId="1" xfId="0" applyNumberFormat="1" applyFont="1" applyBorder="1" applyAlignment="1">
      <alignment horizontal="right" vertical="top"/>
    </xf>
    <xf numFmtId="169" fontId="1153" fillId="0" borderId="1" xfId="0" applyNumberFormat="1" applyFont="1" applyBorder="1" applyAlignment="1">
      <alignment horizontal="right" vertical="top"/>
    </xf>
    <xf numFmtId="169" fontId="1154" fillId="0" borderId="1" xfId="0" applyNumberFormat="1" applyFont="1" applyBorder="1" applyAlignment="1">
      <alignment horizontal="right" vertical="top"/>
    </xf>
    <xf numFmtId="169" fontId="1155" fillId="0" borderId="1" xfId="0" applyNumberFormat="1" applyFont="1" applyBorder="1" applyAlignment="1">
      <alignment horizontal="right" vertical="top"/>
    </xf>
    <xf numFmtId="4" fontId="1157" fillId="3" borderId="0" xfId="0" applyNumberFormat="1" applyFont="1" applyFill="1" applyAlignment="1">
      <alignment horizontal="right"/>
    </xf>
    <xf numFmtId="4" fontId="1158" fillId="3" borderId="0" xfId="0" applyNumberFormat="1" applyFont="1" applyFill="1" applyAlignment="1">
      <alignment horizontal="right"/>
    </xf>
    <xf numFmtId="4" fontId="1159" fillId="3" borderId="0" xfId="0" applyNumberFormat="1" applyFont="1" applyFill="1" applyAlignment="1">
      <alignment horizontal="right"/>
    </xf>
    <xf numFmtId="4" fontId="1162" fillId="0" borderId="1" xfId="0" applyNumberFormat="1" applyFont="1" applyBorder="1" applyAlignment="1">
      <alignment horizontal="right" vertical="top"/>
    </xf>
    <xf numFmtId="4" fontId="1163" fillId="0" borderId="1" xfId="0" applyNumberFormat="1" applyFont="1" applyBorder="1" applyAlignment="1">
      <alignment horizontal="right" vertical="top"/>
    </xf>
    <xf numFmtId="170" fontId="1164" fillId="0" borderId="1" xfId="0" applyNumberFormat="1" applyFont="1" applyBorder="1" applyAlignment="1">
      <alignment horizontal="right" vertical="top"/>
    </xf>
    <xf numFmtId="170" fontId="1165" fillId="0" borderId="1" xfId="0" applyNumberFormat="1" applyFont="1" applyBorder="1" applyAlignment="1">
      <alignment horizontal="right" vertical="top"/>
    </xf>
    <xf numFmtId="4" fontId="1166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59" fillId="3" borderId="1" xfId="0" applyFont="1" applyFill="1" applyBorder="1" applyAlignment="1">
      <alignment horizontal="left"/>
    </xf>
    <xf numFmtId="0" fontId="60" fillId="3" borderId="1" xfId="0" applyFont="1" applyFill="1" applyBorder="1" applyAlignment="1">
      <alignment horizontal="left"/>
    </xf>
    <xf numFmtId="0" fontId="61" fillId="3" borderId="1" xfId="0" applyFont="1" applyFill="1" applyBorder="1" applyAlignment="1">
      <alignment horizontal="left"/>
    </xf>
    <xf numFmtId="0" fontId="62" fillId="3" borderId="1" xfId="0" applyFont="1" applyFill="1" applyBorder="1" applyAlignment="1">
      <alignment horizontal="left"/>
    </xf>
    <xf numFmtId="0" fontId="63" fillId="3" borderId="1" xfId="0" applyFont="1" applyFill="1" applyBorder="1" applyAlignment="1">
      <alignment horizontal="left"/>
    </xf>
    <xf numFmtId="0" fontId="64" fillId="3" borderId="1" xfId="0" applyFont="1" applyFill="1" applyBorder="1" applyAlignment="1">
      <alignment horizontal="left"/>
    </xf>
    <xf numFmtId="0" fontId="65" fillId="3" borderId="1" xfId="0" applyFont="1" applyFill="1" applyBorder="1" applyAlignment="1">
      <alignment horizontal="left"/>
    </xf>
    <xf numFmtId="0" fontId="131" fillId="3" borderId="1" xfId="0" applyFont="1" applyFill="1" applyBorder="1" applyAlignment="1">
      <alignment horizontal="left"/>
    </xf>
    <xf numFmtId="0" fontId="132" fillId="3" borderId="1" xfId="0" applyFont="1" applyFill="1" applyBorder="1" applyAlignment="1">
      <alignment horizontal="left"/>
    </xf>
    <xf numFmtId="0" fontId="133" fillId="3" borderId="1" xfId="0" applyFont="1" applyFill="1" applyBorder="1" applyAlignment="1">
      <alignment horizontal="left"/>
    </xf>
    <xf numFmtId="0" fontId="134" fillId="3" borderId="1" xfId="0" applyFont="1" applyFill="1" applyBorder="1" applyAlignment="1">
      <alignment horizontal="left"/>
    </xf>
    <xf numFmtId="0" fontId="135" fillId="3" borderId="1" xfId="0" applyFont="1" applyFill="1" applyBorder="1" applyAlignment="1">
      <alignment horizontal="left"/>
    </xf>
    <xf numFmtId="0" fontId="136" fillId="3" borderId="1" xfId="0" applyFont="1" applyFill="1" applyBorder="1" applyAlignment="1">
      <alignment horizontal="left"/>
    </xf>
    <xf numFmtId="0" fontId="137" fillId="3" borderId="1" xfId="0" applyFont="1" applyFill="1" applyBorder="1" applyAlignment="1">
      <alignment horizontal="left"/>
    </xf>
    <xf numFmtId="0" fontId="155" fillId="3" borderId="1" xfId="0" applyFont="1" applyFill="1" applyBorder="1" applyAlignment="1">
      <alignment horizontal="left"/>
    </xf>
    <xf numFmtId="0" fontId="156" fillId="3" borderId="1" xfId="0" applyFont="1" applyFill="1" applyBorder="1" applyAlignment="1">
      <alignment horizontal="left"/>
    </xf>
    <xf numFmtId="0" fontId="157" fillId="3" borderId="1" xfId="0" applyFont="1" applyFill="1" applyBorder="1" applyAlignment="1">
      <alignment horizontal="left"/>
    </xf>
    <xf numFmtId="0" fontId="158" fillId="3" borderId="1" xfId="0" applyFont="1" applyFill="1" applyBorder="1" applyAlignment="1">
      <alignment horizontal="left"/>
    </xf>
    <xf numFmtId="0" fontId="159" fillId="3" borderId="1" xfId="0" applyFont="1" applyFill="1" applyBorder="1" applyAlignment="1">
      <alignment horizontal="left"/>
    </xf>
    <xf numFmtId="0" fontId="160" fillId="3" borderId="1" xfId="0" applyFont="1" applyFill="1" applyBorder="1" applyAlignment="1">
      <alignment horizontal="left"/>
    </xf>
    <xf numFmtId="0" fontId="161" fillId="3" borderId="1" xfId="0" applyFont="1" applyFill="1" applyBorder="1" applyAlignment="1">
      <alignment horizontal="left"/>
    </xf>
    <xf numFmtId="0" fontId="215" fillId="3" borderId="1" xfId="0" applyFont="1" applyFill="1" applyBorder="1" applyAlignment="1">
      <alignment horizontal="left"/>
    </xf>
    <xf numFmtId="0" fontId="216" fillId="3" borderId="1" xfId="0" applyFont="1" applyFill="1" applyBorder="1" applyAlignment="1">
      <alignment horizontal="left"/>
    </xf>
    <xf numFmtId="0" fontId="217" fillId="3" borderId="1" xfId="0" applyFont="1" applyFill="1" applyBorder="1" applyAlignment="1">
      <alignment horizontal="left"/>
    </xf>
    <xf numFmtId="0" fontId="218" fillId="3" borderId="1" xfId="0" applyFont="1" applyFill="1" applyBorder="1" applyAlignment="1">
      <alignment horizontal="left"/>
    </xf>
    <xf numFmtId="0" fontId="219" fillId="3" borderId="1" xfId="0" applyFont="1" applyFill="1" applyBorder="1" applyAlignment="1">
      <alignment horizontal="left"/>
    </xf>
    <xf numFmtId="0" fontId="220" fillId="3" borderId="1" xfId="0" applyFont="1" applyFill="1" applyBorder="1" applyAlignment="1">
      <alignment horizontal="left"/>
    </xf>
    <xf numFmtId="0" fontId="221" fillId="3" borderId="1" xfId="0" applyFont="1" applyFill="1" applyBorder="1" applyAlignment="1">
      <alignment horizontal="left"/>
    </xf>
    <xf numFmtId="0" fontId="299" fillId="3" borderId="1" xfId="0" applyFont="1" applyFill="1" applyBorder="1" applyAlignment="1">
      <alignment horizontal="left"/>
    </xf>
    <xf numFmtId="0" fontId="300" fillId="3" borderId="1" xfId="0" applyFont="1" applyFill="1" applyBorder="1" applyAlignment="1">
      <alignment horizontal="left"/>
    </xf>
    <xf numFmtId="0" fontId="301" fillId="3" borderId="1" xfId="0" applyFont="1" applyFill="1" applyBorder="1" applyAlignment="1">
      <alignment horizontal="left"/>
    </xf>
    <xf numFmtId="0" fontId="302" fillId="3" borderId="1" xfId="0" applyFont="1" applyFill="1" applyBorder="1" applyAlignment="1">
      <alignment horizontal="left"/>
    </xf>
    <xf numFmtId="0" fontId="303" fillId="3" borderId="1" xfId="0" applyFont="1" applyFill="1" applyBorder="1" applyAlignment="1">
      <alignment horizontal="left"/>
    </xf>
    <xf numFmtId="0" fontId="304" fillId="3" borderId="1" xfId="0" applyFont="1" applyFill="1" applyBorder="1" applyAlignment="1">
      <alignment horizontal="left"/>
    </xf>
    <xf numFmtId="0" fontId="305" fillId="3" borderId="1" xfId="0" applyFont="1" applyFill="1" applyBorder="1" applyAlignment="1">
      <alignment horizontal="left"/>
    </xf>
    <xf numFmtId="0" fontId="335" fillId="3" borderId="1" xfId="0" applyFont="1" applyFill="1" applyBorder="1" applyAlignment="1">
      <alignment horizontal="left"/>
    </xf>
    <xf numFmtId="0" fontId="336" fillId="3" borderId="1" xfId="0" applyFont="1" applyFill="1" applyBorder="1" applyAlignment="1">
      <alignment horizontal="left"/>
    </xf>
    <xf numFmtId="0" fontId="337" fillId="3" borderId="1" xfId="0" applyFont="1" applyFill="1" applyBorder="1" applyAlignment="1">
      <alignment horizontal="left"/>
    </xf>
    <xf numFmtId="0" fontId="338" fillId="3" borderId="1" xfId="0" applyFont="1" applyFill="1" applyBorder="1" applyAlignment="1">
      <alignment horizontal="left"/>
    </xf>
    <xf numFmtId="0" fontId="339" fillId="3" borderId="1" xfId="0" applyFont="1" applyFill="1" applyBorder="1" applyAlignment="1">
      <alignment horizontal="left"/>
    </xf>
    <xf numFmtId="0" fontId="340" fillId="3" borderId="1" xfId="0" applyFont="1" applyFill="1" applyBorder="1" applyAlignment="1">
      <alignment horizontal="left"/>
    </xf>
    <xf numFmtId="0" fontId="341" fillId="3" borderId="1" xfId="0" applyFont="1" applyFill="1" applyBorder="1" applyAlignment="1">
      <alignment horizontal="left"/>
    </xf>
    <xf numFmtId="0" fontId="431" fillId="3" borderId="1" xfId="0" applyFont="1" applyFill="1" applyBorder="1" applyAlignment="1">
      <alignment horizontal="left"/>
    </xf>
    <xf numFmtId="0" fontId="432" fillId="3" borderId="1" xfId="0" applyFont="1" applyFill="1" applyBorder="1" applyAlignment="1">
      <alignment horizontal="left"/>
    </xf>
    <xf numFmtId="0" fontId="433" fillId="3" borderId="1" xfId="0" applyFont="1" applyFill="1" applyBorder="1" applyAlignment="1">
      <alignment horizontal="left"/>
    </xf>
    <xf numFmtId="0" fontId="434" fillId="3" borderId="1" xfId="0" applyFont="1" applyFill="1" applyBorder="1" applyAlignment="1">
      <alignment horizontal="left"/>
    </xf>
    <xf numFmtId="0" fontId="435" fillId="3" borderId="1" xfId="0" applyFont="1" applyFill="1" applyBorder="1" applyAlignment="1">
      <alignment horizontal="left"/>
    </xf>
    <xf numFmtId="0" fontId="436" fillId="3" borderId="1" xfId="0" applyFont="1" applyFill="1" applyBorder="1" applyAlignment="1">
      <alignment horizontal="left"/>
    </xf>
    <xf numFmtId="0" fontId="437" fillId="3" borderId="1" xfId="0" applyFont="1" applyFill="1" applyBorder="1" applyAlignment="1">
      <alignment horizontal="left"/>
    </xf>
    <xf numFmtId="0" fontId="454" fillId="3" borderId="0" xfId="0" applyFont="1" applyFill="1" applyAlignment="1">
      <alignment horizontal="right"/>
    </xf>
    <xf numFmtId="4" fontId="455" fillId="3" borderId="0" xfId="0" applyNumberFormat="1" applyFont="1" applyFill="1" applyAlignment="1">
      <alignment horizontal="right"/>
    </xf>
    <xf numFmtId="0" fontId="456" fillId="4" borderId="0" xfId="0" applyFont="1" applyFill="1" applyAlignment="1">
      <alignment horizontal="left" vertical="top"/>
    </xf>
    <xf numFmtId="0" fontId="457" fillId="2" borderId="0" xfId="0" applyFont="1" applyFill="1" applyAlignment="1">
      <alignment horizontal="left" vertical="top"/>
    </xf>
    <xf numFmtId="0" fontId="458" fillId="0" borderId="2" xfId="0" applyFont="1" applyBorder="1" applyAlignment="1">
      <alignment horizontal="center" vertical="top"/>
    </xf>
    <xf numFmtId="165" fontId="459" fillId="0" borderId="0" xfId="0" applyNumberFormat="1" applyFont="1" applyAlignment="1">
      <alignment horizontal="center" vertical="top"/>
    </xf>
    <xf numFmtId="0" fontId="460" fillId="0" borderId="0" xfId="0" applyFont="1" applyAlignment="1">
      <alignment horizontal="left" vertical="top"/>
    </xf>
    <xf numFmtId="167" fontId="462" fillId="0" borderId="0" xfId="0" applyNumberFormat="1" applyFont="1" applyAlignment="1">
      <alignment horizontal="left" vertical="top"/>
    </xf>
    <xf numFmtId="164" fontId="461" fillId="0" borderId="0" xfId="0" applyNumberFormat="1" applyFont="1" applyAlignment="1">
      <alignment horizontal="left" vertical="top"/>
    </xf>
    <xf numFmtId="4" fontId="539" fillId="3" borderId="1" xfId="0" applyNumberFormat="1" applyFont="1" applyFill="1" applyBorder="1" applyAlignment="1">
      <alignment horizontal="right"/>
    </xf>
    <xf numFmtId="0" fontId="540" fillId="3" borderId="1" xfId="0" applyFont="1" applyFill="1" applyBorder="1" applyAlignment="1">
      <alignment horizontal="left"/>
    </xf>
    <xf numFmtId="4" fontId="541" fillId="3" borderId="1" xfId="0" applyNumberFormat="1" applyFont="1" applyFill="1" applyBorder="1" applyAlignment="1">
      <alignment horizontal="right"/>
    </xf>
    <xf numFmtId="0" fontId="542" fillId="3" borderId="1" xfId="0" applyFont="1" applyFill="1" applyBorder="1" applyAlignment="1">
      <alignment horizontal="left"/>
    </xf>
    <xf numFmtId="0" fontId="536" fillId="3" borderId="1" xfId="0" applyFont="1" applyFill="1" applyBorder="1" applyAlignment="1">
      <alignment horizontal="left"/>
    </xf>
    <xf numFmtId="0" fontId="537" fillId="3" borderId="1" xfId="0" applyFont="1" applyFill="1" applyBorder="1" applyAlignment="1">
      <alignment horizontal="left"/>
    </xf>
    <xf numFmtId="0" fontId="545" fillId="0" borderId="0" xfId="0" applyFont="1" applyAlignment="1">
      <alignment horizontal="left" vertical="top"/>
    </xf>
    <xf numFmtId="167" fontId="547" fillId="0" borderId="0" xfId="0" applyNumberFormat="1" applyFont="1" applyAlignment="1">
      <alignment horizontal="left" vertical="top"/>
    </xf>
    <xf numFmtId="164" fontId="546" fillId="0" borderId="0" xfId="0" applyNumberFormat="1" applyFont="1" applyAlignment="1">
      <alignment horizontal="left" vertical="top"/>
    </xf>
    <xf numFmtId="0" fontId="552" fillId="3" borderId="1" xfId="0" applyFont="1" applyFill="1" applyBorder="1" applyAlignment="1">
      <alignment horizontal="left"/>
    </xf>
    <xf numFmtId="0" fontId="553" fillId="3" borderId="1" xfId="0" applyFont="1" applyFill="1" applyBorder="1" applyAlignment="1">
      <alignment horizontal="left"/>
    </xf>
    <xf numFmtId="0" fontId="554" fillId="3" borderId="1" xfId="0" applyFont="1" applyFill="1" applyBorder="1" applyAlignment="1">
      <alignment horizontal="left"/>
    </xf>
    <xf numFmtId="0" fontId="555" fillId="3" borderId="1" xfId="0" applyFont="1" applyFill="1" applyBorder="1" applyAlignment="1">
      <alignment horizontal="left"/>
    </xf>
    <xf numFmtId="0" fontId="556" fillId="3" borderId="1" xfId="0" applyFont="1" applyFill="1" applyBorder="1" applyAlignment="1">
      <alignment horizontal="left"/>
    </xf>
    <xf numFmtId="0" fontId="561" fillId="0" borderId="1" xfId="0" applyFont="1" applyBorder="1" applyAlignment="1">
      <alignment horizontal="left" vertical="top"/>
    </xf>
    <xf numFmtId="0" fontId="562" fillId="0" borderId="1" xfId="0" applyFont="1" applyBorder="1" applyAlignment="1">
      <alignment horizontal="left" vertical="top"/>
    </xf>
    <xf numFmtId="0" fontId="563" fillId="0" borderId="1" xfId="0" applyFont="1" applyBorder="1" applyAlignment="1">
      <alignment horizontal="left" vertical="top"/>
    </xf>
    <xf numFmtId="0" fontId="564" fillId="0" borderId="1" xfId="0" applyFont="1" applyBorder="1" applyAlignment="1">
      <alignment horizontal="left" vertical="top"/>
    </xf>
    <xf numFmtId="0" fontId="565" fillId="0" borderId="1" xfId="0" applyFont="1" applyBorder="1" applyAlignment="1">
      <alignment horizontal="left" vertical="top"/>
    </xf>
    <xf numFmtId="0" fontId="571" fillId="0" borderId="1" xfId="0" applyFont="1" applyBorder="1" applyAlignment="1">
      <alignment horizontal="left" vertical="top"/>
    </xf>
    <xf numFmtId="0" fontId="572" fillId="0" borderId="1" xfId="0" applyFont="1" applyBorder="1" applyAlignment="1">
      <alignment horizontal="left" vertical="top"/>
    </xf>
    <xf numFmtId="0" fontId="573" fillId="0" borderId="1" xfId="0" applyFont="1" applyBorder="1" applyAlignment="1">
      <alignment horizontal="left" vertical="top"/>
    </xf>
    <xf numFmtId="0" fontId="574" fillId="0" borderId="1" xfId="0" applyFont="1" applyBorder="1" applyAlignment="1">
      <alignment horizontal="left" vertical="top"/>
    </xf>
    <xf numFmtId="0" fontId="575" fillId="0" borderId="1" xfId="0" applyFont="1" applyBorder="1" applyAlignment="1">
      <alignment horizontal="left" vertical="top"/>
    </xf>
    <xf numFmtId="0" fontId="581" fillId="0" borderId="1" xfId="0" applyFont="1" applyBorder="1" applyAlignment="1">
      <alignment horizontal="left" vertical="top"/>
    </xf>
    <xf numFmtId="0" fontId="582" fillId="0" borderId="1" xfId="0" applyFont="1" applyBorder="1" applyAlignment="1">
      <alignment horizontal="left" vertical="top"/>
    </xf>
    <xf numFmtId="0" fontId="583" fillId="0" borderId="1" xfId="0" applyFont="1" applyBorder="1" applyAlignment="1">
      <alignment horizontal="left" vertical="top"/>
    </xf>
    <xf numFmtId="0" fontId="584" fillId="0" borderId="1" xfId="0" applyFont="1" applyBorder="1" applyAlignment="1">
      <alignment horizontal="left" vertical="top"/>
    </xf>
    <xf numFmtId="0" fontId="585" fillId="0" borderId="1" xfId="0" applyFont="1" applyBorder="1" applyAlignment="1">
      <alignment horizontal="left" vertical="top"/>
    </xf>
    <xf numFmtId="0" fontId="591" fillId="0" borderId="1" xfId="0" applyFont="1" applyBorder="1" applyAlignment="1">
      <alignment horizontal="left" vertical="top"/>
    </xf>
    <xf numFmtId="0" fontId="592" fillId="0" borderId="1" xfId="0" applyFont="1" applyBorder="1" applyAlignment="1">
      <alignment horizontal="left" vertical="top"/>
    </xf>
    <xf numFmtId="0" fontId="593" fillId="0" borderId="1" xfId="0" applyFont="1" applyBorder="1" applyAlignment="1">
      <alignment horizontal="left" vertical="top"/>
    </xf>
    <xf numFmtId="0" fontId="594" fillId="0" borderId="1" xfId="0" applyFont="1" applyBorder="1" applyAlignment="1">
      <alignment horizontal="left" vertical="top"/>
    </xf>
    <xf numFmtId="0" fontId="595" fillId="0" borderId="1" xfId="0" applyFont="1" applyBorder="1" applyAlignment="1">
      <alignment horizontal="left" vertical="top"/>
    </xf>
    <xf numFmtId="0" fontId="601" fillId="0" borderId="1" xfId="0" applyFont="1" applyBorder="1" applyAlignment="1">
      <alignment horizontal="left" vertical="top"/>
    </xf>
    <xf numFmtId="0" fontId="602" fillId="0" borderId="1" xfId="0" applyFont="1" applyBorder="1" applyAlignment="1">
      <alignment horizontal="left" vertical="top"/>
    </xf>
    <xf numFmtId="0" fontId="603" fillId="0" borderId="1" xfId="0" applyFont="1" applyBorder="1" applyAlignment="1">
      <alignment horizontal="left" vertical="top"/>
    </xf>
    <xf numFmtId="0" fontId="604" fillId="0" borderId="1" xfId="0" applyFont="1" applyBorder="1" applyAlignment="1">
      <alignment horizontal="left" vertical="top"/>
    </xf>
    <xf numFmtId="0" fontId="605" fillId="0" borderId="1" xfId="0" applyFont="1" applyBorder="1" applyAlignment="1">
      <alignment horizontal="left" vertical="top"/>
    </xf>
    <xf numFmtId="0" fontId="611" fillId="0" borderId="1" xfId="0" applyFont="1" applyBorder="1" applyAlignment="1">
      <alignment horizontal="left" vertical="top"/>
    </xf>
    <xf numFmtId="0" fontId="612" fillId="0" borderId="1" xfId="0" applyFont="1" applyBorder="1" applyAlignment="1">
      <alignment horizontal="left" vertical="top"/>
    </xf>
    <xf numFmtId="0" fontId="613" fillId="0" borderId="1" xfId="0" applyFont="1" applyBorder="1" applyAlignment="1">
      <alignment horizontal="left" vertical="top"/>
    </xf>
    <xf numFmtId="0" fontId="614" fillId="0" borderId="1" xfId="0" applyFont="1" applyBorder="1" applyAlignment="1">
      <alignment horizontal="left" vertical="top"/>
    </xf>
    <xf numFmtId="0" fontId="615" fillId="0" borderId="1" xfId="0" applyFont="1" applyBorder="1" applyAlignment="1">
      <alignment horizontal="left" vertical="top"/>
    </xf>
    <xf numFmtId="0" fontId="619" fillId="0" borderId="1" xfId="0" applyFont="1" applyBorder="1" applyAlignment="1">
      <alignment horizontal="left" vertical="top"/>
    </xf>
    <xf numFmtId="0" fontId="620" fillId="0" borderId="1" xfId="0" applyFont="1" applyBorder="1" applyAlignment="1">
      <alignment horizontal="left" vertical="top"/>
    </xf>
    <xf numFmtId="0" fontId="621" fillId="0" borderId="1" xfId="0" applyFont="1" applyBorder="1" applyAlignment="1">
      <alignment horizontal="left" vertical="top"/>
    </xf>
    <xf numFmtId="0" fontId="624" fillId="0" borderId="1" xfId="0" applyFont="1" applyBorder="1" applyAlignment="1">
      <alignment horizontal="left" vertical="top"/>
    </xf>
    <xf numFmtId="0" fontId="625" fillId="0" borderId="1" xfId="0" applyFont="1" applyBorder="1" applyAlignment="1">
      <alignment horizontal="left" vertical="top"/>
    </xf>
    <xf numFmtId="0" fontId="626" fillId="0" borderId="1" xfId="0" applyFont="1" applyBorder="1" applyAlignment="1">
      <alignment horizontal="left" vertical="top"/>
    </xf>
    <xf numFmtId="0" fontId="629" fillId="0" borderId="1" xfId="0" applyFont="1" applyBorder="1" applyAlignment="1">
      <alignment horizontal="left" vertical="top"/>
    </xf>
    <xf numFmtId="0" fontId="630" fillId="0" borderId="1" xfId="0" applyFont="1" applyBorder="1" applyAlignment="1">
      <alignment horizontal="left" vertical="top"/>
    </xf>
    <xf numFmtId="0" fontId="631" fillId="0" borderId="1" xfId="0" applyFont="1" applyBorder="1" applyAlignment="1">
      <alignment horizontal="left" vertical="top"/>
    </xf>
    <xf numFmtId="0" fontId="633" fillId="0" borderId="1" xfId="0" applyFont="1" applyBorder="1" applyAlignment="1">
      <alignment horizontal="left" vertical="top"/>
    </xf>
    <xf numFmtId="0" fontId="634" fillId="0" borderId="1" xfId="0" applyFont="1" applyBorder="1" applyAlignment="1">
      <alignment horizontal="left" vertical="top"/>
    </xf>
    <xf numFmtId="0" fontId="635" fillId="0" borderId="1" xfId="0" applyFont="1" applyBorder="1" applyAlignment="1">
      <alignment horizontal="left" vertical="top"/>
    </xf>
    <xf numFmtId="0" fontId="638" fillId="0" borderId="1" xfId="0" applyFont="1" applyBorder="1" applyAlignment="1">
      <alignment horizontal="left" vertical="top"/>
    </xf>
    <xf numFmtId="0" fontId="639" fillId="0" borderId="1" xfId="0" applyFont="1" applyBorder="1" applyAlignment="1">
      <alignment horizontal="left" vertical="top"/>
    </xf>
    <xf numFmtId="0" fontId="640" fillId="0" borderId="1" xfId="0" applyFont="1" applyBorder="1" applyAlignment="1">
      <alignment horizontal="left" vertical="top"/>
    </xf>
    <xf numFmtId="0" fontId="642" fillId="0" borderId="2" xfId="0" applyFont="1" applyBorder="1" applyAlignment="1">
      <alignment horizontal="center" vertical="top"/>
    </xf>
    <xf numFmtId="165" fontId="643" fillId="0" borderId="0" xfId="0" applyNumberFormat="1" applyFont="1" applyAlignment="1">
      <alignment horizontal="center" vertical="top"/>
    </xf>
    <xf numFmtId="0" fontId="644" fillId="0" borderId="0" xfId="0" applyFont="1" applyAlignment="1">
      <alignment horizontal="left" vertical="top"/>
    </xf>
    <xf numFmtId="167" fontId="646" fillId="0" borderId="0" xfId="0" applyNumberFormat="1" applyFont="1" applyAlignment="1">
      <alignment horizontal="left" vertical="top"/>
    </xf>
    <xf numFmtId="164" fontId="645" fillId="0" borderId="0" xfId="0" applyNumberFormat="1" applyFont="1" applyAlignment="1">
      <alignment horizontal="left" vertical="top"/>
    </xf>
    <xf numFmtId="0" fontId="651" fillId="3" borderId="1" xfId="0" applyFont="1" applyFill="1" applyBorder="1" applyAlignment="1">
      <alignment horizontal="left"/>
    </xf>
    <xf numFmtId="0" fontId="652" fillId="3" borderId="1" xfId="0" applyFont="1" applyFill="1" applyBorder="1" applyAlignment="1">
      <alignment horizontal="left"/>
    </xf>
    <xf numFmtId="0" fontId="653" fillId="3" borderId="1" xfId="0" applyFont="1" applyFill="1" applyBorder="1" applyAlignment="1">
      <alignment horizontal="left"/>
    </xf>
    <xf numFmtId="0" fontId="654" fillId="3" borderId="1" xfId="0" applyFont="1" applyFill="1" applyBorder="1" applyAlignment="1">
      <alignment horizontal="left"/>
    </xf>
    <xf numFmtId="0" fontId="655" fillId="3" borderId="1" xfId="0" applyFont="1" applyFill="1" applyBorder="1" applyAlignment="1">
      <alignment horizontal="left"/>
    </xf>
    <xf numFmtId="0" fontId="660" fillId="0" borderId="1" xfId="0" applyFont="1" applyBorder="1" applyAlignment="1">
      <alignment horizontal="left" vertical="top"/>
    </xf>
    <xf numFmtId="0" fontId="661" fillId="0" borderId="1" xfId="0" applyFont="1" applyBorder="1" applyAlignment="1">
      <alignment horizontal="left" vertical="top"/>
    </xf>
    <xf numFmtId="0" fontId="662" fillId="0" borderId="1" xfId="0" applyFont="1" applyBorder="1" applyAlignment="1">
      <alignment horizontal="left" vertical="top"/>
    </xf>
    <xf numFmtId="0" fontId="663" fillId="0" borderId="1" xfId="0" applyFont="1" applyBorder="1" applyAlignment="1">
      <alignment horizontal="left" vertical="top"/>
    </xf>
    <xf numFmtId="0" fontId="664" fillId="0" borderId="1" xfId="0" applyFont="1" applyBorder="1" applyAlignment="1">
      <alignment horizontal="left" vertical="top"/>
    </xf>
    <xf numFmtId="0" fontId="670" fillId="0" borderId="1" xfId="0" applyFont="1" applyBorder="1" applyAlignment="1">
      <alignment horizontal="left" vertical="top"/>
    </xf>
    <xf numFmtId="0" fontId="671" fillId="0" borderId="1" xfId="0" applyFont="1" applyBorder="1" applyAlignment="1">
      <alignment horizontal="left" vertical="top"/>
    </xf>
    <xf numFmtId="0" fontId="672" fillId="0" borderId="1" xfId="0" applyFont="1" applyBorder="1" applyAlignment="1">
      <alignment horizontal="left" vertical="top"/>
    </xf>
    <xf numFmtId="0" fontId="673" fillId="0" borderId="1" xfId="0" applyFont="1" applyBorder="1" applyAlignment="1">
      <alignment horizontal="left" vertical="top"/>
    </xf>
    <xf numFmtId="0" fontId="674" fillId="0" borderId="1" xfId="0" applyFont="1" applyBorder="1" applyAlignment="1">
      <alignment horizontal="left" vertical="top"/>
    </xf>
    <xf numFmtId="0" fontId="680" fillId="0" borderId="1" xfId="0" applyFont="1" applyBorder="1" applyAlignment="1">
      <alignment horizontal="left" vertical="top"/>
    </xf>
    <xf numFmtId="0" fontId="681" fillId="0" borderId="1" xfId="0" applyFont="1" applyBorder="1" applyAlignment="1">
      <alignment horizontal="left" vertical="top"/>
    </xf>
    <xf numFmtId="0" fontId="682" fillId="0" borderId="1" xfId="0" applyFont="1" applyBorder="1" applyAlignment="1">
      <alignment horizontal="left" vertical="top"/>
    </xf>
    <xf numFmtId="0" fontId="683" fillId="0" borderId="1" xfId="0" applyFont="1" applyBorder="1" applyAlignment="1">
      <alignment horizontal="left" vertical="top"/>
    </xf>
    <xf numFmtId="0" fontId="684" fillId="0" borderId="1" xfId="0" applyFont="1" applyBorder="1" applyAlignment="1">
      <alignment horizontal="left" vertical="top"/>
    </xf>
    <xf numFmtId="0" fontId="690" fillId="0" borderId="1" xfId="0" applyFont="1" applyBorder="1" applyAlignment="1">
      <alignment horizontal="left" vertical="top"/>
    </xf>
    <xf numFmtId="0" fontId="691" fillId="0" borderId="1" xfId="0" applyFont="1" applyBorder="1" applyAlignment="1">
      <alignment horizontal="left" vertical="top"/>
    </xf>
    <xf numFmtId="0" fontId="692" fillId="0" borderId="1" xfId="0" applyFont="1" applyBorder="1" applyAlignment="1">
      <alignment horizontal="left" vertical="top"/>
    </xf>
    <xf numFmtId="0" fontId="693" fillId="0" borderId="1" xfId="0" applyFont="1" applyBorder="1" applyAlignment="1">
      <alignment horizontal="left" vertical="top"/>
    </xf>
    <xf numFmtId="0" fontId="694" fillId="0" borderId="1" xfId="0" applyFont="1" applyBorder="1" applyAlignment="1">
      <alignment horizontal="left" vertical="top"/>
    </xf>
    <xf numFmtId="0" fontId="700" fillId="0" borderId="1" xfId="0" applyFont="1" applyBorder="1" applyAlignment="1">
      <alignment horizontal="left" vertical="top"/>
    </xf>
    <xf numFmtId="0" fontId="701" fillId="0" borderId="1" xfId="0" applyFont="1" applyBorder="1" applyAlignment="1">
      <alignment horizontal="left" vertical="top"/>
    </xf>
    <xf numFmtId="0" fontId="702" fillId="0" borderId="1" xfId="0" applyFont="1" applyBorder="1" applyAlignment="1">
      <alignment horizontal="left" vertical="top"/>
    </xf>
    <xf numFmtId="0" fontId="703" fillId="0" borderId="1" xfId="0" applyFont="1" applyBorder="1" applyAlignment="1">
      <alignment horizontal="left" vertical="top"/>
    </xf>
    <xf numFmtId="0" fontId="704" fillId="0" borderId="1" xfId="0" applyFont="1" applyBorder="1" applyAlignment="1">
      <alignment horizontal="left" vertical="top"/>
    </xf>
    <xf numFmtId="0" fontId="710" fillId="0" borderId="1" xfId="0" applyFont="1" applyBorder="1" applyAlignment="1">
      <alignment horizontal="left" vertical="top"/>
    </xf>
    <xf numFmtId="0" fontId="711" fillId="0" borderId="1" xfId="0" applyFont="1" applyBorder="1" applyAlignment="1">
      <alignment horizontal="left" vertical="top"/>
    </xf>
    <xf numFmtId="0" fontId="712" fillId="0" borderId="1" xfId="0" applyFont="1" applyBorder="1" applyAlignment="1">
      <alignment horizontal="left" vertical="top"/>
    </xf>
    <xf numFmtId="0" fontId="713" fillId="0" borderId="1" xfId="0" applyFont="1" applyBorder="1" applyAlignment="1">
      <alignment horizontal="left" vertical="top"/>
    </xf>
    <xf numFmtId="0" fontId="714" fillId="0" borderId="1" xfId="0" applyFont="1" applyBorder="1" applyAlignment="1">
      <alignment horizontal="left" vertical="top"/>
    </xf>
    <xf numFmtId="0" fontId="718" fillId="0" borderId="1" xfId="0" applyFont="1" applyBorder="1" applyAlignment="1">
      <alignment horizontal="left" vertical="top"/>
    </xf>
    <xf numFmtId="0" fontId="719" fillId="0" borderId="1" xfId="0" applyFont="1" applyBorder="1" applyAlignment="1">
      <alignment horizontal="left" vertical="top"/>
    </xf>
    <xf numFmtId="0" fontId="720" fillId="0" borderId="1" xfId="0" applyFont="1" applyBorder="1" applyAlignment="1">
      <alignment horizontal="left" vertical="top"/>
    </xf>
    <xf numFmtId="0" fontId="723" fillId="0" borderId="1" xfId="0" applyFont="1" applyBorder="1" applyAlignment="1">
      <alignment horizontal="left" vertical="top"/>
    </xf>
    <xf numFmtId="0" fontId="724" fillId="0" borderId="1" xfId="0" applyFont="1" applyBorder="1" applyAlignment="1">
      <alignment horizontal="left" vertical="top"/>
    </xf>
    <xf numFmtId="0" fontId="725" fillId="0" borderId="1" xfId="0" applyFont="1" applyBorder="1" applyAlignment="1">
      <alignment horizontal="left" vertical="top"/>
    </xf>
    <xf numFmtId="0" fontId="727" fillId="0" borderId="2" xfId="0" applyFont="1" applyBorder="1" applyAlignment="1">
      <alignment horizontal="center" vertical="top"/>
    </xf>
    <xf numFmtId="165" fontId="728" fillId="0" borderId="0" xfId="0" applyNumberFormat="1" applyFont="1" applyAlignment="1">
      <alignment horizontal="center" vertical="top"/>
    </xf>
    <xf numFmtId="0" fontId="729" fillId="0" borderId="0" xfId="0" applyFont="1" applyAlignment="1">
      <alignment horizontal="left" vertical="top"/>
    </xf>
    <xf numFmtId="167" fontId="731" fillId="0" borderId="0" xfId="0" applyNumberFormat="1" applyFont="1" applyAlignment="1">
      <alignment horizontal="left" vertical="top"/>
    </xf>
    <xf numFmtId="164" fontId="730" fillId="0" borderId="0" xfId="0" applyNumberFormat="1" applyFont="1" applyAlignment="1">
      <alignment horizontal="left" vertical="top"/>
    </xf>
    <xf numFmtId="0" fontId="734" fillId="0" borderId="1" xfId="0" applyFont="1" applyBorder="1" applyAlignment="1">
      <alignment horizontal="left" vertical="top"/>
    </xf>
    <xf numFmtId="0" fontId="735" fillId="0" borderId="1" xfId="0" applyFont="1" applyBorder="1" applyAlignment="1">
      <alignment horizontal="left" vertical="top"/>
    </xf>
    <xf numFmtId="0" fontId="736" fillId="0" borderId="1" xfId="0" applyFont="1" applyBorder="1" applyAlignment="1">
      <alignment horizontal="left" vertical="top"/>
    </xf>
    <xf numFmtId="0" fontId="737" fillId="0" borderId="1" xfId="0" applyFont="1" applyBorder="1" applyAlignment="1">
      <alignment horizontal="left" vertical="top"/>
    </xf>
    <xf numFmtId="0" fontId="738" fillId="0" borderId="1" xfId="0" applyFont="1" applyBorder="1" applyAlignment="1">
      <alignment horizontal="left" vertical="top"/>
    </xf>
    <xf numFmtId="0" fontId="739" fillId="0" borderId="1" xfId="0" applyFont="1" applyBorder="1" applyAlignment="1">
      <alignment horizontal="left" vertical="top"/>
    </xf>
    <xf numFmtId="0" fontId="740" fillId="0" borderId="1" xfId="0" applyFont="1" applyBorder="1" applyAlignment="1">
      <alignment horizontal="left" vertical="top"/>
    </xf>
    <xf numFmtId="0" fontId="743" fillId="0" borderId="1" xfId="0" applyFont="1" applyBorder="1" applyAlignment="1">
      <alignment horizontal="left" vertical="top"/>
    </xf>
    <xf numFmtId="0" fontId="744" fillId="0" borderId="1" xfId="0" applyFont="1" applyBorder="1" applyAlignment="1">
      <alignment horizontal="left" vertical="top"/>
    </xf>
    <xf numFmtId="0" fontId="745" fillId="0" borderId="1" xfId="0" applyFont="1" applyBorder="1" applyAlignment="1">
      <alignment horizontal="left" vertical="top"/>
    </xf>
    <xf numFmtId="0" fontId="746" fillId="0" borderId="1" xfId="0" applyFont="1" applyBorder="1" applyAlignment="1">
      <alignment horizontal="left" vertical="top"/>
    </xf>
    <xf numFmtId="0" fontId="747" fillId="0" borderId="1" xfId="0" applyFont="1" applyBorder="1" applyAlignment="1">
      <alignment horizontal="left" vertical="top"/>
    </xf>
    <xf numFmtId="0" fontId="748" fillId="0" borderId="1" xfId="0" applyFont="1" applyBorder="1" applyAlignment="1">
      <alignment horizontal="left" vertical="top"/>
    </xf>
    <xf numFmtId="0" fontId="749" fillId="0" borderId="1" xfId="0" applyFont="1" applyBorder="1" applyAlignment="1">
      <alignment horizontal="left" vertical="top"/>
    </xf>
    <xf numFmtId="0" fontId="752" fillId="0" borderId="1" xfId="0" applyFont="1" applyBorder="1" applyAlignment="1">
      <alignment horizontal="left" vertical="top"/>
    </xf>
    <xf numFmtId="0" fontId="753" fillId="0" borderId="1" xfId="0" applyFont="1" applyBorder="1" applyAlignment="1">
      <alignment horizontal="left" vertical="top"/>
    </xf>
    <xf numFmtId="0" fontId="754" fillId="0" borderId="1" xfId="0" applyFont="1" applyBorder="1" applyAlignment="1">
      <alignment horizontal="left" vertical="top"/>
    </xf>
    <xf numFmtId="0" fontId="755" fillId="0" borderId="1" xfId="0" applyFont="1" applyBorder="1" applyAlignment="1">
      <alignment horizontal="left" vertical="top"/>
    </xf>
    <xf numFmtId="0" fontId="756" fillId="0" borderId="1" xfId="0" applyFont="1" applyBorder="1" applyAlignment="1">
      <alignment horizontal="left" vertical="top"/>
    </xf>
    <xf numFmtId="0" fontId="757" fillId="0" borderId="1" xfId="0" applyFont="1" applyBorder="1" applyAlignment="1">
      <alignment horizontal="left" vertical="top"/>
    </xf>
    <xf numFmtId="0" fontId="758" fillId="0" borderId="1" xfId="0" applyFont="1" applyBorder="1" applyAlignment="1">
      <alignment horizontal="left" vertical="top"/>
    </xf>
    <xf numFmtId="0" fontId="761" fillId="0" borderId="1" xfId="0" applyFont="1" applyBorder="1" applyAlignment="1">
      <alignment horizontal="left" vertical="top"/>
    </xf>
    <xf numFmtId="0" fontId="762" fillId="0" borderId="1" xfId="0" applyFont="1" applyBorder="1" applyAlignment="1">
      <alignment horizontal="left" vertical="top"/>
    </xf>
    <xf numFmtId="0" fontId="763" fillId="0" borderId="1" xfId="0" applyFont="1" applyBorder="1" applyAlignment="1">
      <alignment horizontal="left" vertical="top"/>
    </xf>
    <xf numFmtId="0" fontId="764" fillId="0" borderId="1" xfId="0" applyFont="1" applyBorder="1" applyAlignment="1">
      <alignment horizontal="left" vertical="top"/>
    </xf>
    <xf numFmtId="0" fontId="765" fillId="0" borderId="1" xfId="0" applyFont="1" applyBorder="1" applyAlignment="1">
      <alignment horizontal="left" vertical="top"/>
    </xf>
    <xf numFmtId="0" fontId="766" fillId="0" borderId="1" xfId="0" applyFont="1" applyBorder="1" applyAlignment="1">
      <alignment horizontal="left" vertical="top"/>
    </xf>
    <xf numFmtId="0" fontId="767" fillId="0" borderId="1" xfId="0" applyFont="1" applyBorder="1" applyAlignment="1">
      <alignment horizontal="left" vertical="top"/>
    </xf>
    <xf numFmtId="0" fontId="772" fillId="0" borderId="2" xfId="0" applyFont="1" applyBorder="1" applyAlignment="1">
      <alignment horizontal="center" vertical="top"/>
    </xf>
    <xf numFmtId="165" fontId="773" fillId="0" borderId="0" xfId="0" applyNumberFormat="1" applyFont="1" applyAlignment="1">
      <alignment horizontal="center" vertical="top"/>
    </xf>
    <xf numFmtId="0" fontId="774" fillId="0" borderId="0" xfId="0" applyFont="1" applyAlignment="1">
      <alignment horizontal="left" vertical="top"/>
    </xf>
    <xf numFmtId="167" fontId="776" fillId="0" borderId="0" xfId="0" applyNumberFormat="1" applyFont="1" applyAlignment="1">
      <alignment horizontal="left" vertical="top"/>
    </xf>
    <xf numFmtId="164" fontId="775" fillId="0" borderId="0" xfId="0" applyNumberFormat="1" applyFont="1" applyAlignment="1">
      <alignment horizontal="left" vertical="top"/>
    </xf>
    <xf numFmtId="0" fontId="779" fillId="3" borderId="1" xfId="0" applyFont="1" applyFill="1" applyBorder="1" applyAlignment="1">
      <alignment horizontal="left"/>
    </xf>
    <xf numFmtId="0" fontId="780" fillId="3" borderId="1" xfId="0" applyFont="1" applyFill="1" applyBorder="1" applyAlignment="1">
      <alignment horizontal="left"/>
    </xf>
    <xf numFmtId="0" fontId="781" fillId="3" borderId="1" xfId="0" applyFont="1" applyFill="1" applyBorder="1" applyAlignment="1">
      <alignment horizontal="left"/>
    </xf>
    <xf numFmtId="0" fontId="782" fillId="3" borderId="1" xfId="0" applyFont="1" applyFill="1" applyBorder="1" applyAlignment="1">
      <alignment horizontal="left"/>
    </xf>
    <xf numFmtId="0" fontId="783" fillId="3" borderId="1" xfId="0" applyFont="1" applyFill="1" applyBorder="1" applyAlignment="1">
      <alignment horizontal="left"/>
    </xf>
    <xf numFmtId="0" fontId="784" fillId="3" borderId="1" xfId="0" applyFont="1" applyFill="1" applyBorder="1" applyAlignment="1">
      <alignment horizontal="left"/>
    </xf>
    <xf numFmtId="0" fontId="820" fillId="3" borderId="1" xfId="0" applyFont="1" applyFill="1" applyBorder="1" applyAlignment="1">
      <alignment horizontal="left"/>
    </xf>
    <xf numFmtId="0" fontId="821" fillId="3" borderId="1" xfId="0" applyFont="1" applyFill="1" applyBorder="1" applyAlignment="1">
      <alignment horizontal="left"/>
    </xf>
    <xf numFmtId="0" fontId="822" fillId="3" borderId="1" xfId="0" applyFont="1" applyFill="1" applyBorder="1" applyAlignment="1">
      <alignment horizontal="left"/>
    </xf>
    <xf numFmtId="0" fontId="823" fillId="3" borderId="1" xfId="0" applyFont="1" applyFill="1" applyBorder="1" applyAlignment="1">
      <alignment horizontal="left"/>
    </xf>
    <xf numFmtId="0" fontId="824" fillId="3" borderId="1" xfId="0" applyFont="1" applyFill="1" applyBorder="1" applyAlignment="1">
      <alignment horizontal="left"/>
    </xf>
    <xf numFmtId="0" fontId="825" fillId="3" borderId="1" xfId="0" applyFont="1" applyFill="1" applyBorder="1" applyAlignment="1">
      <alignment horizontal="left"/>
    </xf>
    <xf numFmtId="0" fontId="881" fillId="3" borderId="1" xfId="0" applyFont="1" applyFill="1" applyBorder="1" applyAlignment="1">
      <alignment horizontal="left"/>
    </xf>
    <xf numFmtId="0" fontId="882" fillId="3" borderId="1" xfId="0" applyFont="1" applyFill="1" applyBorder="1" applyAlignment="1">
      <alignment horizontal="left"/>
    </xf>
    <xf numFmtId="0" fontId="883" fillId="3" borderId="1" xfId="0" applyFont="1" applyFill="1" applyBorder="1" applyAlignment="1">
      <alignment horizontal="left"/>
    </xf>
    <xf numFmtId="0" fontId="884" fillId="3" borderId="1" xfId="0" applyFont="1" applyFill="1" applyBorder="1" applyAlignment="1">
      <alignment horizontal="left"/>
    </xf>
    <xf numFmtId="0" fontId="885" fillId="3" borderId="1" xfId="0" applyFont="1" applyFill="1" applyBorder="1" applyAlignment="1">
      <alignment horizontal="left"/>
    </xf>
    <xf numFmtId="0" fontId="886" fillId="3" borderId="1" xfId="0" applyFont="1" applyFill="1" applyBorder="1" applyAlignment="1">
      <alignment horizontal="left"/>
    </xf>
    <xf numFmtId="0" fontId="902" fillId="3" borderId="1" xfId="0" applyFont="1" applyFill="1" applyBorder="1" applyAlignment="1">
      <alignment horizontal="left"/>
    </xf>
    <xf numFmtId="0" fontId="903" fillId="3" borderId="1" xfId="0" applyFont="1" applyFill="1" applyBorder="1" applyAlignment="1">
      <alignment horizontal="left"/>
    </xf>
    <xf numFmtId="0" fontId="904" fillId="3" borderId="1" xfId="0" applyFont="1" applyFill="1" applyBorder="1" applyAlignment="1">
      <alignment horizontal="left"/>
    </xf>
    <xf numFmtId="0" fontId="905" fillId="3" borderId="1" xfId="0" applyFont="1" applyFill="1" applyBorder="1" applyAlignment="1">
      <alignment horizontal="left"/>
    </xf>
    <xf numFmtId="0" fontId="906" fillId="3" borderId="1" xfId="0" applyFont="1" applyFill="1" applyBorder="1" applyAlignment="1">
      <alignment horizontal="left"/>
    </xf>
    <xf numFmtId="0" fontId="907" fillId="3" borderId="1" xfId="0" applyFont="1" applyFill="1" applyBorder="1" applyAlignment="1">
      <alignment horizontal="left"/>
    </xf>
    <xf numFmtId="0" fontId="953" fillId="3" borderId="1" xfId="0" applyFont="1" applyFill="1" applyBorder="1" applyAlignment="1">
      <alignment horizontal="left"/>
    </xf>
    <xf numFmtId="0" fontId="954" fillId="3" borderId="1" xfId="0" applyFont="1" applyFill="1" applyBorder="1" applyAlignment="1">
      <alignment horizontal="left"/>
    </xf>
    <xf numFmtId="0" fontId="955" fillId="3" borderId="1" xfId="0" applyFont="1" applyFill="1" applyBorder="1" applyAlignment="1">
      <alignment horizontal="left"/>
    </xf>
    <xf numFmtId="0" fontId="956" fillId="3" borderId="1" xfId="0" applyFont="1" applyFill="1" applyBorder="1" applyAlignment="1">
      <alignment horizontal="left"/>
    </xf>
    <xf numFmtId="0" fontId="957" fillId="3" borderId="1" xfId="0" applyFont="1" applyFill="1" applyBorder="1" applyAlignment="1">
      <alignment horizontal="left"/>
    </xf>
    <xf numFmtId="0" fontId="958" fillId="3" borderId="1" xfId="0" applyFont="1" applyFill="1" applyBorder="1" applyAlignment="1">
      <alignment horizontal="left"/>
    </xf>
    <xf numFmtId="0" fontId="1024" fillId="3" borderId="1" xfId="0" applyFont="1" applyFill="1" applyBorder="1" applyAlignment="1">
      <alignment horizontal="left"/>
    </xf>
    <xf numFmtId="0" fontId="1025" fillId="3" borderId="1" xfId="0" applyFont="1" applyFill="1" applyBorder="1" applyAlignment="1">
      <alignment horizontal="left"/>
    </xf>
    <xf numFmtId="0" fontId="1026" fillId="3" borderId="1" xfId="0" applyFont="1" applyFill="1" applyBorder="1" applyAlignment="1">
      <alignment horizontal="left"/>
    </xf>
    <xf numFmtId="0" fontId="1027" fillId="3" borderId="1" xfId="0" applyFont="1" applyFill="1" applyBorder="1" applyAlignment="1">
      <alignment horizontal="left"/>
    </xf>
    <xf numFmtId="0" fontId="1028" fillId="3" borderId="1" xfId="0" applyFont="1" applyFill="1" applyBorder="1" applyAlignment="1">
      <alignment horizontal="left"/>
    </xf>
    <xf numFmtId="0" fontId="1029" fillId="3" borderId="1" xfId="0" applyFont="1" applyFill="1" applyBorder="1" applyAlignment="1">
      <alignment horizontal="left"/>
    </xf>
    <xf numFmtId="0" fontId="1055" fillId="3" borderId="1" xfId="0" applyFont="1" applyFill="1" applyBorder="1" applyAlignment="1">
      <alignment horizontal="left"/>
    </xf>
    <xf numFmtId="0" fontId="1056" fillId="3" borderId="1" xfId="0" applyFont="1" applyFill="1" applyBorder="1" applyAlignment="1">
      <alignment horizontal="left"/>
    </xf>
    <xf numFmtId="0" fontId="1057" fillId="3" borderId="1" xfId="0" applyFont="1" applyFill="1" applyBorder="1" applyAlignment="1">
      <alignment horizontal="left"/>
    </xf>
    <xf numFmtId="0" fontId="1058" fillId="3" borderId="1" xfId="0" applyFont="1" applyFill="1" applyBorder="1" applyAlignment="1">
      <alignment horizontal="left"/>
    </xf>
    <xf numFmtId="0" fontId="1059" fillId="3" borderId="1" xfId="0" applyFont="1" applyFill="1" applyBorder="1" applyAlignment="1">
      <alignment horizontal="left"/>
    </xf>
    <xf numFmtId="0" fontId="1060" fillId="3" borderId="1" xfId="0" applyFont="1" applyFill="1" applyBorder="1" applyAlignment="1">
      <alignment horizontal="left"/>
    </xf>
    <xf numFmtId="0" fontId="1136" fillId="3" borderId="1" xfId="0" applyFont="1" applyFill="1" applyBorder="1" applyAlignment="1">
      <alignment horizontal="left"/>
    </xf>
    <xf numFmtId="0" fontId="1137" fillId="3" borderId="1" xfId="0" applyFont="1" applyFill="1" applyBorder="1" applyAlignment="1">
      <alignment horizontal="left"/>
    </xf>
    <xf numFmtId="0" fontId="1138" fillId="3" borderId="1" xfId="0" applyFont="1" applyFill="1" applyBorder="1" applyAlignment="1">
      <alignment horizontal="left"/>
    </xf>
    <xf numFmtId="0" fontId="1139" fillId="3" borderId="1" xfId="0" applyFont="1" applyFill="1" applyBorder="1" applyAlignment="1">
      <alignment horizontal="left"/>
    </xf>
    <xf numFmtId="0" fontId="1140" fillId="3" borderId="1" xfId="0" applyFont="1" applyFill="1" applyBorder="1" applyAlignment="1">
      <alignment horizontal="left"/>
    </xf>
    <xf numFmtId="0" fontId="1141" fillId="3" borderId="1" xfId="0" applyFont="1" applyFill="1" applyBorder="1" applyAlignment="1">
      <alignment horizontal="left"/>
    </xf>
    <xf numFmtId="0" fontId="1156" fillId="3" borderId="0" xfId="0" applyFont="1" applyFill="1" applyAlignment="1">
      <alignment horizontal="right"/>
    </xf>
    <xf numFmtId="0" fontId="1160" fillId="0" borderId="2" xfId="0" applyFont="1" applyBorder="1" applyAlignment="1">
      <alignment horizontal="center" vertical="top"/>
    </xf>
    <xf numFmtId="165" fontId="1161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907" t="s">
        <v>0</v>
      </c>
      <c r="B1" s="907"/>
      <c r="C1" s="907"/>
      <c r="D1" s="907"/>
      <c r="E1" s="907"/>
      <c r="F1" s="907"/>
      <c r="G1" s="907"/>
      <c r="H1" s="907"/>
      <c r="I1" s="907"/>
    </row>
    <row r="2" spans="1:9" x14ac:dyDescent="0.25">
      <c r="A2" s="907" t="s">
        <v>1</v>
      </c>
      <c r="B2" s="907"/>
      <c r="C2" s="907"/>
      <c r="D2" s="907"/>
      <c r="E2" s="907"/>
      <c r="F2" s="907"/>
      <c r="G2" s="907"/>
      <c r="H2" s="907"/>
      <c r="I2" s="907"/>
    </row>
    <row r="3" spans="1:9" x14ac:dyDescent="0.25">
      <c r="A3" s="907" t="s">
        <v>2</v>
      </c>
      <c r="B3" s="907"/>
      <c r="C3" s="908" t="s">
        <v>3</v>
      </c>
      <c r="D3" s="908"/>
      <c r="E3" s="908"/>
      <c r="F3" s="908"/>
      <c r="G3" s="908"/>
      <c r="H3" s="908"/>
      <c r="I3" s="908"/>
    </row>
    <row r="4" spans="1:9" x14ac:dyDescent="0.25">
      <c r="A4" s="907" t="s">
        <v>4</v>
      </c>
      <c r="B4" s="909"/>
      <c r="C4" s="908"/>
      <c r="D4" s="908"/>
      <c r="E4" s="908"/>
      <c r="F4" s="908"/>
      <c r="G4" s="908"/>
      <c r="H4" s="908"/>
      <c r="I4" s="908"/>
    </row>
    <row r="5" spans="1:9" x14ac:dyDescent="0.25">
      <c r="A5" s="907" t="s">
        <v>5</v>
      </c>
      <c r="B5" s="908"/>
      <c r="C5" s="908"/>
      <c r="D5" s="908"/>
      <c r="E5" s="908"/>
      <c r="F5" s="908"/>
      <c r="G5" s="908"/>
      <c r="H5" s="908"/>
      <c r="I5" s="908"/>
    </row>
    <row r="6" spans="1:9" x14ac:dyDescent="0.25">
      <c r="A6" s="907" t="s">
        <v>6</v>
      </c>
      <c r="B6" s="907"/>
      <c r="C6" s="907"/>
      <c r="D6" s="907"/>
      <c r="E6" s="907"/>
      <c r="F6" s="907"/>
      <c r="G6" s="907"/>
      <c r="H6" s="907"/>
      <c r="I6" s="907"/>
    </row>
    <row r="7" spans="1:9" x14ac:dyDescent="0.25">
      <c r="A7" s="907" t="s">
        <v>7</v>
      </c>
      <c r="B7" s="907"/>
      <c r="C7" s="908"/>
      <c r="D7" s="908"/>
      <c r="E7" s="908"/>
      <c r="F7" s="908"/>
      <c r="G7" s="908"/>
      <c r="H7" s="908"/>
      <c r="I7" s="908"/>
    </row>
    <row r="8" spans="1:9" x14ac:dyDescent="0.25">
      <c r="A8" s="907" t="s">
        <v>8</v>
      </c>
      <c r="B8" s="907"/>
      <c r="C8" s="910" t="s">
        <v>9</v>
      </c>
      <c r="D8" s="910"/>
      <c r="E8" s="910"/>
      <c r="F8" s="910"/>
      <c r="G8" s="910"/>
      <c r="H8" s="910"/>
      <c r="I8" s="910"/>
    </row>
    <row r="9" spans="1:9" x14ac:dyDescent="0.25">
      <c r="A9" s="907" t="s">
        <v>10</v>
      </c>
      <c r="B9" s="907"/>
      <c r="C9" s="911" t="s">
        <v>9</v>
      </c>
      <c r="D9" s="911"/>
      <c r="E9" s="911"/>
      <c r="F9" s="911"/>
      <c r="G9" s="911"/>
      <c r="H9" s="911"/>
      <c r="I9" s="911"/>
    </row>
    <row r="10" spans="1:9" x14ac:dyDescent="0.25">
      <c r="A10" s="907" t="s">
        <v>11</v>
      </c>
      <c r="B10" s="907"/>
      <c r="C10" s="908"/>
      <c r="D10" s="908"/>
      <c r="E10" s="908"/>
      <c r="F10" s="908"/>
      <c r="G10" s="908"/>
      <c r="H10" s="908"/>
      <c r="I10" s="908"/>
    </row>
    <row r="11" spans="1:9" x14ac:dyDescent="0.25">
      <c r="A11" s="907" t="s">
        <v>12</v>
      </c>
      <c r="B11" s="907"/>
      <c r="C11" s="908"/>
      <c r="D11" s="908"/>
      <c r="E11" s="908"/>
      <c r="F11" s="908"/>
      <c r="G11" s="908"/>
      <c r="H11" s="908"/>
      <c r="I11" s="908"/>
    </row>
    <row r="12" spans="1:9" x14ac:dyDescent="0.25">
      <c r="A12" s="907" t="s">
        <v>13</v>
      </c>
      <c r="B12" s="907"/>
      <c r="C12" s="912"/>
      <c r="D12" s="912"/>
      <c r="E12" s="912"/>
      <c r="F12" s="912"/>
      <c r="G12" s="912"/>
      <c r="H12" s="912"/>
      <c r="I12" s="912"/>
    </row>
    <row r="13" spans="1:9" x14ac:dyDescent="0.25">
      <c r="A13" s="907" t="s">
        <v>14</v>
      </c>
      <c r="B13" s="907"/>
      <c r="C13" s="908"/>
      <c r="D13" s="908"/>
      <c r="E13" s="908"/>
      <c r="F13" s="908"/>
      <c r="G13" s="908"/>
      <c r="H13" s="908"/>
      <c r="I13" s="908"/>
    </row>
    <row r="14" spans="1:9" x14ac:dyDescent="0.25">
      <c r="A14" s="907" t="s">
        <v>15</v>
      </c>
      <c r="B14" s="907"/>
      <c r="C14" s="908"/>
      <c r="D14" s="908"/>
      <c r="E14" s="908"/>
      <c r="F14" s="908"/>
      <c r="G14" s="908"/>
      <c r="H14" s="908"/>
      <c r="I14" s="908"/>
    </row>
    <row r="15" spans="1:9" x14ac:dyDescent="0.25">
      <c r="A15" s="907"/>
      <c r="B15" s="907"/>
      <c r="C15" s="907"/>
      <c r="D15" s="907"/>
      <c r="E15" s="907"/>
      <c r="F15" s="907"/>
      <c r="G15" s="907"/>
      <c r="H15" s="907"/>
      <c r="I15" s="907"/>
    </row>
    <row r="16" spans="1:9" x14ac:dyDescent="0.25">
      <c r="A16" s="907"/>
      <c r="B16" s="907"/>
      <c r="C16" s="907"/>
      <c r="D16" s="907"/>
      <c r="E16" s="907"/>
      <c r="F16" s="907"/>
      <c r="G16" s="907"/>
      <c r="H16" s="907"/>
      <c r="I16" s="907"/>
    </row>
    <row r="17" spans="1:9" x14ac:dyDescent="0.25">
      <c r="A17" s="907"/>
      <c r="B17" s="907"/>
      <c r="C17" s="907"/>
      <c r="D17" s="907"/>
      <c r="E17" s="907"/>
      <c r="F17" s="907"/>
      <c r="G17" s="907"/>
      <c r="H17" s="907"/>
      <c r="I17" s="907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6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06/06/2024</v>
      </c>
    </row>
    <row r="4" spans="1:12" x14ac:dyDescent="0.25">
      <c r="A4" s="1" t="s">
        <v>18</v>
      </c>
      <c r="B4" s="913">
        <f>DADOS!C7</f>
        <v>0</v>
      </c>
      <c r="C4" s="909"/>
      <c r="D4" s="909"/>
      <c r="E4" s="909"/>
      <c r="F4" s="909"/>
      <c r="G4" s="1" t="s">
        <v>19</v>
      </c>
      <c r="H4" s="914" t="str">
        <f>DADOS!C9</f>
        <v/>
      </c>
      <c r="I4" s="909"/>
    </row>
    <row r="5" spans="1:12" x14ac:dyDescent="0.25">
      <c r="A5" s="1" t="s">
        <v>20</v>
      </c>
      <c r="B5" s="915" t="str">
        <f>DADOS!C8</f>
        <v/>
      </c>
      <c r="C5" s="913" t="s">
        <v>9</v>
      </c>
      <c r="D5" s="1" t="s">
        <v>21</v>
      </c>
      <c r="E5" s="913">
        <f>DADOS!C13</f>
        <v>0</v>
      </c>
      <c r="F5" s="913" t="s">
        <v>9</v>
      </c>
      <c r="G5" s="913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916" t="s">
        <v>35</v>
      </c>
      <c r="C8" s="917"/>
      <c r="D8" s="918"/>
      <c r="E8" s="919"/>
      <c r="F8" s="920"/>
      <c r="G8" s="921"/>
      <c r="H8" s="922"/>
      <c r="I8" s="5"/>
      <c r="J8" s="6"/>
      <c r="K8" s="7">
        <f>SUM(K9:K11)</f>
        <v>0</v>
      </c>
      <c r="L8" s="8" t="s">
        <v>36</v>
      </c>
    </row>
    <row r="9" spans="1:12" ht="67.5" x14ac:dyDescent="0.25">
      <c r="A9" s="9" t="s">
        <v>37</v>
      </c>
      <c r="B9" s="10" t="s">
        <v>38</v>
      </c>
      <c r="C9" s="11" t="s">
        <v>39</v>
      </c>
      <c r="D9" s="12">
        <v>4.5</v>
      </c>
      <c r="E9" s="13">
        <v>385.35</v>
      </c>
      <c r="F9" s="14">
        <v>20.05</v>
      </c>
      <c r="G9" s="15">
        <v>462.61</v>
      </c>
      <c r="H9" s="16"/>
      <c r="I9" s="17">
        <f>ROUND('BDI Principal'!D14,2)</f>
        <v>20.05</v>
      </c>
      <c r="J9" s="18">
        <f>ROUND((ROUND(H9,2)*I9/100)+ROUND(H9,2),2)</f>
        <v>0</v>
      </c>
      <c r="K9" s="19">
        <f>ROUND(D9*J9,2)</f>
        <v>0</v>
      </c>
      <c r="L9" s="20" t="s">
        <v>23</v>
      </c>
    </row>
    <row r="10" spans="1:12" ht="56.25" x14ac:dyDescent="0.25">
      <c r="A10" s="21" t="s">
        <v>40</v>
      </c>
      <c r="B10" s="22" t="s">
        <v>41</v>
      </c>
      <c r="C10" s="23" t="s">
        <v>42</v>
      </c>
      <c r="D10" s="24">
        <v>2</v>
      </c>
      <c r="E10" s="25">
        <v>1063.75</v>
      </c>
      <c r="F10" s="26">
        <v>20.05</v>
      </c>
      <c r="G10" s="27">
        <v>1277.03</v>
      </c>
      <c r="H10" s="28"/>
      <c r="I10" s="29">
        <f>ROUND('BDI Principal'!D14,2)</f>
        <v>20.05</v>
      </c>
      <c r="J10" s="30">
        <f>ROUND((ROUND(H10,2)*I10/100)+ROUND(H10,2),2)</f>
        <v>0</v>
      </c>
      <c r="K10" s="31">
        <f>ROUND(D10*J10,2)</f>
        <v>0</v>
      </c>
      <c r="L10" s="32" t="s">
        <v>23</v>
      </c>
    </row>
    <row r="11" spans="1:12" ht="45" x14ac:dyDescent="0.25">
      <c r="A11" s="33" t="s">
        <v>43</v>
      </c>
      <c r="B11" s="34" t="s">
        <v>44</v>
      </c>
      <c r="C11" s="35" t="s">
        <v>45</v>
      </c>
      <c r="D11" s="36">
        <v>2</v>
      </c>
      <c r="E11" s="37">
        <v>580</v>
      </c>
      <c r="F11" s="38">
        <v>20.05</v>
      </c>
      <c r="G11" s="39">
        <v>696.29</v>
      </c>
      <c r="H11" s="40"/>
      <c r="I11" s="41">
        <f>ROUND('BDI Principal'!D14,2)</f>
        <v>20.05</v>
      </c>
      <c r="J11" s="42">
        <f>ROUND((ROUND(H11,2)*I11/100)+ROUND(H11,2),2)</f>
        <v>0</v>
      </c>
      <c r="K11" s="43">
        <f>ROUND(D11*J11,2)</f>
        <v>0</v>
      </c>
      <c r="L11" s="44" t="s">
        <v>23</v>
      </c>
    </row>
    <row r="12" spans="1:12" x14ac:dyDescent="0.25">
      <c r="A12" s="45" t="s">
        <v>46</v>
      </c>
      <c r="B12" s="923" t="s">
        <v>47</v>
      </c>
      <c r="C12" s="924"/>
      <c r="D12" s="925"/>
      <c r="E12" s="926"/>
      <c r="F12" s="927"/>
      <c r="G12" s="928"/>
      <c r="H12" s="929"/>
      <c r="I12" s="46"/>
      <c r="J12" s="47"/>
      <c r="K12" s="48">
        <f>SUM(K13:K17)</f>
        <v>0</v>
      </c>
      <c r="L12" s="49" t="s">
        <v>36</v>
      </c>
    </row>
    <row r="13" spans="1:12" ht="22.5" x14ac:dyDescent="0.25">
      <c r="A13" s="50" t="s">
        <v>48</v>
      </c>
      <c r="B13" s="51" t="s">
        <v>49</v>
      </c>
      <c r="C13" s="52" t="s">
        <v>39</v>
      </c>
      <c r="D13" s="53">
        <v>4.08</v>
      </c>
      <c r="E13" s="54">
        <v>37.11</v>
      </c>
      <c r="F13" s="55">
        <v>20.05</v>
      </c>
      <c r="G13" s="56">
        <v>44.55</v>
      </c>
      <c r="H13" s="57"/>
      <c r="I13" s="58">
        <f>ROUND('BDI Principal'!D14,2)</f>
        <v>20.05</v>
      </c>
      <c r="J13" s="59">
        <f>ROUND((ROUND(H13,2)*I13/100)+ROUND(H13,2),2)</f>
        <v>0</v>
      </c>
      <c r="K13" s="60">
        <f>ROUND(D13*J13,2)</f>
        <v>0</v>
      </c>
      <c r="L13" s="61" t="s">
        <v>23</v>
      </c>
    </row>
    <row r="14" spans="1:12" ht="22.5" x14ac:dyDescent="0.25">
      <c r="A14" s="62" t="s">
        <v>50</v>
      </c>
      <c r="B14" s="63" t="s">
        <v>51</v>
      </c>
      <c r="C14" s="64" t="s">
        <v>39</v>
      </c>
      <c r="D14" s="65">
        <v>566.58000000000004</v>
      </c>
      <c r="E14" s="66">
        <v>2.02</v>
      </c>
      <c r="F14" s="67">
        <v>20.05</v>
      </c>
      <c r="G14" s="68">
        <v>2.4300000000000002</v>
      </c>
      <c r="H14" s="69"/>
      <c r="I14" s="70">
        <f>ROUND('BDI Principal'!D14,2)</f>
        <v>20.05</v>
      </c>
      <c r="J14" s="71">
        <f>ROUND((ROUND(H14,2)*I14/100)+ROUND(H14,2),2)</f>
        <v>0</v>
      </c>
      <c r="K14" s="72">
        <f>ROUND(D14*J14,2)</f>
        <v>0</v>
      </c>
      <c r="L14" s="73" t="s">
        <v>23</v>
      </c>
    </row>
    <row r="15" spans="1:12" ht="22.5" x14ac:dyDescent="0.25">
      <c r="A15" s="74" t="s">
        <v>52</v>
      </c>
      <c r="B15" s="75" t="s">
        <v>53</v>
      </c>
      <c r="C15" s="76" t="s">
        <v>39</v>
      </c>
      <c r="D15" s="77">
        <v>12</v>
      </c>
      <c r="E15" s="78">
        <v>26.57</v>
      </c>
      <c r="F15" s="79">
        <v>20.05</v>
      </c>
      <c r="G15" s="80">
        <v>31.9</v>
      </c>
      <c r="H15" s="81"/>
      <c r="I15" s="82">
        <f>ROUND('BDI Principal'!D14,2)</f>
        <v>20.05</v>
      </c>
      <c r="J15" s="83">
        <f>ROUND((ROUND(H15,2)*I15/100)+ROUND(H15,2),2)</f>
        <v>0</v>
      </c>
      <c r="K15" s="84">
        <f>ROUND(D15*J15,2)</f>
        <v>0</v>
      </c>
      <c r="L15" s="85" t="s">
        <v>23</v>
      </c>
    </row>
    <row r="16" spans="1:12" ht="22.5" x14ac:dyDescent="0.25">
      <c r="A16" s="86" t="s">
        <v>54</v>
      </c>
      <c r="B16" s="87" t="s">
        <v>55</v>
      </c>
      <c r="C16" s="88" t="s">
        <v>39</v>
      </c>
      <c r="D16" s="89">
        <v>2.25</v>
      </c>
      <c r="E16" s="90">
        <v>10.29</v>
      </c>
      <c r="F16" s="91">
        <v>20.05</v>
      </c>
      <c r="G16" s="92">
        <v>12.35</v>
      </c>
      <c r="H16" s="93"/>
      <c r="I16" s="94">
        <f>ROUND('BDI Principal'!D14,2)</f>
        <v>20.05</v>
      </c>
      <c r="J16" s="95">
        <f>ROUND((ROUND(H16,2)*I16/100)+ROUND(H16,2),2)</f>
        <v>0</v>
      </c>
      <c r="K16" s="96">
        <f>ROUND(D16*J16,2)</f>
        <v>0</v>
      </c>
      <c r="L16" s="97" t="s">
        <v>23</v>
      </c>
    </row>
    <row r="17" spans="1:12" ht="33.75" x14ac:dyDescent="0.25">
      <c r="A17" s="98" t="s">
        <v>56</v>
      </c>
      <c r="B17" s="99" t="s">
        <v>57</v>
      </c>
      <c r="C17" s="100" t="s">
        <v>58</v>
      </c>
      <c r="D17" s="101">
        <v>10.88</v>
      </c>
      <c r="E17" s="102">
        <v>60.5</v>
      </c>
      <c r="F17" s="103">
        <v>20.05</v>
      </c>
      <c r="G17" s="104">
        <v>72.63</v>
      </c>
      <c r="H17" s="105"/>
      <c r="I17" s="106">
        <f>ROUND('BDI Principal'!D14,2)</f>
        <v>20.05</v>
      </c>
      <c r="J17" s="107">
        <f>ROUND((ROUND(H17,2)*I17/100)+ROUND(H17,2),2)</f>
        <v>0</v>
      </c>
      <c r="K17" s="108">
        <f>ROUND(D17*J17,2)</f>
        <v>0</v>
      </c>
      <c r="L17" s="109" t="s">
        <v>23</v>
      </c>
    </row>
    <row r="18" spans="1:12" x14ac:dyDescent="0.25">
      <c r="A18" s="110" t="s">
        <v>59</v>
      </c>
      <c r="B18" s="930" t="s">
        <v>60</v>
      </c>
      <c r="C18" s="931"/>
      <c r="D18" s="932"/>
      <c r="E18" s="933"/>
      <c r="F18" s="934"/>
      <c r="G18" s="935"/>
      <c r="H18" s="936"/>
      <c r="I18" s="111"/>
      <c r="J18" s="112"/>
      <c r="K18" s="113">
        <f>SUM(K19:K19)</f>
        <v>0</v>
      </c>
      <c r="L18" s="114" t="s">
        <v>36</v>
      </c>
    </row>
    <row r="19" spans="1:12" ht="22.5" x14ac:dyDescent="0.25">
      <c r="A19" s="115" t="s">
        <v>61</v>
      </c>
      <c r="B19" s="116" t="s">
        <v>62</v>
      </c>
      <c r="C19" s="117" t="s">
        <v>63</v>
      </c>
      <c r="D19" s="118">
        <v>100</v>
      </c>
      <c r="E19" s="119">
        <v>13.23</v>
      </c>
      <c r="F19" s="120">
        <v>20.05</v>
      </c>
      <c r="G19" s="121">
        <v>15.88</v>
      </c>
      <c r="H19" s="122"/>
      <c r="I19" s="123">
        <f>ROUND('BDI Principal'!D14,2)</f>
        <v>20.05</v>
      </c>
      <c r="J19" s="124">
        <f>ROUND((ROUND(H19,2)*I19/100)+ROUND(H19,2),2)</f>
        <v>0</v>
      </c>
      <c r="K19" s="125">
        <f>ROUND(D19*J19,2)</f>
        <v>0</v>
      </c>
      <c r="L19" s="126" t="s">
        <v>23</v>
      </c>
    </row>
    <row r="20" spans="1:12" x14ac:dyDescent="0.25">
      <c r="A20" s="127" t="s">
        <v>64</v>
      </c>
      <c r="B20" s="937" t="s">
        <v>65</v>
      </c>
      <c r="C20" s="938"/>
      <c r="D20" s="939"/>
      <c r="E20" s="940"/>
      <c r="F20" s="941"/>
      <c r="G20" s="942"/>
      <c r="H20" s="943"/>
      <c r="I20" s="128"/>
      <c r="J20" s="129"/>
      <c r="K20" s="130">
        <f>SUM(K21:K24)</f>
        <v>0</v>
      </c>
      <c r="L20" s="131" t="s">
        <v>36</v>
      </c>
    </row>
    <row r="21" spans="1:12" ht="33.75" x14ac:dyDescent="0.25">
      <c r="A21" s="132" t="s">
        <v>66</v>
      </c>
      <c r="B21" s="133" t="s">
        <v>67</v>
      </c>
      <c r="C21" s="134" t="s">
        <v>39</v>
      </c>
      <c r="D21" s="135">
        <v>466.76</v>
      </c>
      <c r="E21" s="136">
        <v>3.82</v>
      </c>
      <c r="F21" s="137">
        <v>20.05</v>
      </c>
      <c r="G21" s="138">
        <v>4.59</v>
      </c>
      <c r="H21" s="139"/>
      <c r="I21" s="140">
        <f>ROUND('BDI Principal'!D14,2)</f>
        <v>20.05</v>
      </c>
      <c r="J21" s="141">
        <f>ROUND((ROUND(H21,2)*I21/100)+ROUND(H21,2),2)</f>
        <v>0</v>
      </c>
      <c r="K21" s="142">
        <f>ROUND(D21*J21,2)</f>
        <v>0</v>
      </c>
      <c r="L21" s="143" t="s">
        <v>23</v>
      </c>
    </row>
    <row r="22" spans="1:12" ht="33.75" x14ac:dyDescent="0.25">
      <c r="A22" s="144" t="s">
        <v>68</v>
      </c>
      <c r="B22" s="145" t="s">
        <v>69</v>
      </c>
      <c r="C22" s="146" t="s">
        <v>39</v>
      </c>
      <c r="D22" s="147">
        <v>466.76</v>
      </c>
      <c r="E22" s="148">
        <v>12.68</v>
      </c>
      <c r="F22" s="149">
        <v>20.05</v>
      </c>
      <c r="G22" s="150">
        <v>15.22</v>
      </c>
      <c r="H22" s="151"/>
      <c r="I22" s="152">
        <f>ROUND('BDI Principal'!D14,2)</f>
        <v>20.05</v>
      </c>
      <c r="J22" s="153">
        <f>ROUND((ROUND(H22,2)*I22/100)+ROUND(H22,2),2)</f>
        <v>0</v>
      </c>
      <c r="K22" s="154">
        <f>ROUND(D22*J22,2)</f>
        <v>0</v>
      </c>
      <c r="L22" s="155" t="s">
        <v>23</v>
      </c>
    </row>
    <row r="23" spans="1:12" ht="33.75" x14ac:dyDescent="0.25">
      <c r="A23" s="156" t="s">
        <v>70</v>
      </c>
      <c r="B23" s="157" t="s">
        <v>71</v>
      </c>
      <c r="C23" s="158" t="s">
        <v>39</v>
      </c>
      <c r="D23" s="159">
        <v>333.42</v>
      </c>
      <c r="E23" s="160">
        <v>4.8600000000000003</v>
      </c>
      <c r="F23" s="161">
        <v>20.05</v>
      </c>
      <c r="G23" s="162">
        <v>5.83</v>
      </c>
      <c r="H23" s="163"/>
      <c r="I23" s="164">
        <f>ROUND('BDI Principal'!D14,2)</f>
        <v>20.05</v>
      </c>
      <c r="J23" s="165">
        <f>ROUND((ROUND(H23,2)*I23/100)+ROUND(H23,2),2)</f>
        <v>0</v>
      </c>
      <c r="K23" s="166">
        <f>ROUND(D23*J23,2)</f>
        <v>0</v>
      </c>
      <c r="L23" s="167" t="s">
        <v>23</v>
      </c>
    </row>
    <row r="24" spans="1:12" ht="33.75" x14ac:dyDescent="0.25">
      <c r="A24" s="168" t="s">
        <v>72</v>
      </c>
      <c r="B24" s="169" t="s">
        <v>73</v>
      </c>
      <c r="C24" s="170" t="s">
        <v>39</v>
      </c>
      <c r="D24" s="171">
        <v>333.42</v>
      </c>
      <c r="E24" s="172">
        <v>15.23</v>
      </c>
      <c r="F24" s="173">
        <v>20.05</v>
      </c>
      <c r="G24" s="174">
        <v>18.28</v>
      </c>
      <c r="H24" s="175"/>
      <c r="I24" s="176">
        <f>ROUND('BDI Principal'!D14,2)</f>
        <v>20.05</v>
      </c>
      <c r="J24" s="177">
        <f>ROUND((ROUND(H24,2)*I24/100)+ROUND(H24,2),2)</f>
        <v>0</v>
      </c>
      <c r="K24" s="178">
        <f>ROUND(D24*J24,2)</f>
        <v>0</v>
      </c>
      <c r="L24" s="179" t="s">
        <v>23</v>
      </c>
    </row>
    <row r="25" spans="1:12" x14ac:dyDescent="0.25">
      <c r="A25" s="180" t="s">
        <v>74</v>
      </c>
      <c r="B25" s="944" t="s">
        <v>75</v>
      </c>
      <c r="C25" s="945"/>
      <c r="D25" s="946"/>
      <c r="E25" s="947"/>
      <c r="F25" s="948"/>
      <c r="G25" s="949"/>
      <c r="H25" s="950"/>
      <c r="I25" s="181"/>
      <c r="J25" s="182"/>
      <c r="K25" s="183">
        <f>SUM(K26:K31)</f>
        <v>0</v>
      </c>
      <c r="L25" s="184" t="s">
        <v>36</v>
      </c>
    </row>
    <row r="26" spans="1:12" ht="45" x14ac:dyDescent="0.25">
      <c r="A26" s="185" t="s">
        <v>76</v>
      </c>
      <c r="B26" s="186" t="s">
        <v>77</v>
      </c>
      <c r="C26" s="187" t="s">
        <v>78</v>
      </c>
      <c r="D26" s="188">
        <v>295.18</v>
      </c>
      <c r="E26" s="189">
        <v>3.6</v>
      </c>
      <c r="F26" s="190">
        <v>20.05</v>
      </c>
      <c r="G26" s="191">
        <v>4.32</v>
      </c>
      <c r="H26" s="192"/>
      <c r="I26" s="193">
        <f>ROUND('BDI Principal'!D14,2)</f>
        <v>20.05</v>
      </c>
      <c r="J26" s="194">
        <f t="shared" ref="J26:J31" si="0">ROUND((ROUND(H26,2)*I26/100)+ROUND(H26,2),2)</f>
        <v>0</v>
      </c>
      <c r="K26" s="195">
        <f t="shared" ref="K26:K31" si="1">ROUND(D26*J26,2)</f>
        <v>0</v>
      </c>
      <c r="L26" s="196" t="s">
        <v>23</v>
      </c>
    </row>
    <row r="27" spans="1:12" ht="45" x14ac:dyDescent="0.25">
      <c r="A27" s="197" t="s">
        <v>79</v>
      </c>
      <c r="B27" s="198" t="s">
        <v>80</v>
      </c>
      <c r="C27" s="199" t="s">
        <v>78</v>
      </c>
      <c r="D27" s="200">
        <v>295.18</v>
      </c>
      <c r="E27" s="201">
        <v>32.28</v>
      </c>
      <c r="F27" s="202">
        <v>20.05</v>
      </c>
      <c r="G27" s="203">
        <v>38.75</v>
      </c>
      <c r="H27" s="204"/>
      <c r="I27" s="205">
        <f>ROUND('BDI Principal'!D14,2)</f>
        <v>20.05</v>
      </c>
      <c r="J27" s="206">
        <f t="shared" si="0"/>
        <v>0</v>
      </c>
      <c r="K27" s="207">
        <f t="shared" si="1"/>
        <v>0</v>
      </c>
      <c r="L27" s="208" t="s">
        <v>23</v>
      </c>
    </row>
    <row r="28" spans="1:12" ht="33.75" x14ac:dyDescent="0.25">
      <c r="A28" s="209" t="s">
        <v>81</v>
      </c>
      <c r="B28" s="210" t="s">
        <v>82</v>
      </c>
      <c r="C28" s="211" t="s">
        <v>78</v>
      </c>
      <c r="D28" s="212">
        <v>108.46</v>
      </c>
      <c r="E28" s="213">
        <v>23.02</v>
      </c>
      <c r="F28" s="214">
        <v>20.05</v>
      </c>
      <c r="G28" s="215">
        <v>27.64</v>
      </c>
      <c r="H28" s="216"/>
      <c r="I28" s="217">
        <f>ROUND('BDI Principal'!D14,2)</f>
        <v>20.05</v>
      </c>
      <c r="J28" s="218">
        <f t="shared" si="0"/>
        <v>0</v>
      </c>
      <c r="K28" s="219">
        <f t="shared" si="1"/>
        <v>0</v>
      </c>
      <c r="L28" s="220" t="s">
        <v>23</v>
      </c>
    </row>
    <row r="29" spans="1:12" ht="33.75" x14ac:dyDescent="0.25">
      <c r="A29" s="221" t="s">
        <v>83</v>
      </c>
      <c r="B29" s="222" t="s">
        <v>84</v>
      </c>
      <c r="C29" s="223" t="s">
        <v>39</v>
      </c>
      <c r="D29" s="224">
        <v>103.65</v>
      </c>
      <c r="E29" s="225">
        <v>20.46</v>
      </c>
      <c r="F29" s="226">
        <v>20.05</v>
      </c>
      <c r="G29" s="227">
        <v>24.56</v>
      </c>
      <c r="H29" s="228"/>
      <c r="I29" s="229">
        <f>ROUND('BDI Principal'!D14,2)</f>
        <v>20.05</v>
      </c>
      <c r="J29" s="230">
        <f t="shared" si="0"/>
        <v>0</v>
      </c>
      <c r="K29" s="231">
        <f t="shared" si="1"/>
        <v>0</v>
      </c>
      <c r="L29" s="232" t="s">
        <v>23</v>
      </c>
    </row>
    <row r="30" spans="1:12" ht="33.75" x14ac:dyDescent="0.25">
      <c r="A30" s="233" t="s">
        <v>85</v>
      </c>
      <c r="B30" s="234" t="s">
        <v>86</v>
      </c>
      <c r="C30" s="235" t="s">
        <v>39</v>
      </c>
      <c r="D30" s="236">
        <v>7</v>
      </c>
      <c r="E30" s="237">
        <v>50.23</v>
      </c>
      <c r="F30" s="238">
        <v>20.05</v>
      </c>
      <c r="G30" s="239">
        <v>60.3</v>
      </c>
      <c r="H30" s="240"/>
      <c r="I30" s="241">
        <f>ROUND('BDI Principal'!D14,2)</f>
        <v>20.05</v>
      </c>
      <c r="J30" s="242">
        <f t="shared" si="0"/>
        <v>0</v>
      </c>
      <c r="K30" s="243">
        <f t="shared" si="1"/>
        <v>0</v>
      </c>
      <c r="L30" s="244" t="s">
        <v>23</v>
      </c>
    </row>
    <row r="31" spans="1:12" ht="22.5" x14ac:dyDescent="0.25">
      <c r="A31" s="245" t="s">
        <v>87</v>
      </c>
      <c r="B31" s="246" t="s">
        <v>88</v>
      </c>
      <c r="C31" s="247" t="s">
        <v>39</v>
      </c>
      <c r="D31" s="248">
        <v>18.899999999999999</v>
      </c>
      <c r="E31" s="249">
        <v>13.29</v>
      </c>
      <c r="F31" s="250">
        <v>20.05</v>
      </c>
      <c r="G31" s="251">
        <v>15.95</v>
      </c>
      <c r="H31" s="252"/>
      <c r="I31" s="253">
        <f>ROUND('BDI Principal'!D14,2)</f>
        <v>20.05</v>
      </c>
      <c r="J31" s="254">
        <f t="shared" si="0"/>
        <v>0</v>
      </c>
      <c r="K31" s="255">
        <f t="shared" si="1"/>
        <v>0</v>
      </c>
      <c r="L31" s="256" t="s">
        <v>23</v>
      </c>
    </row>
    <row r="32" spans="1:12" x14ac:dyDescent="0.25">
      <c r="A32" s="257" t="s">
        <v>89</v>
      </c>
      <c r="B32" s="951" t="s">
        <v>90</v>
      </c>
      <c r="C32" s="952"/>
      <c r="D32" s="953"/>
      <c r="E32" s="954"/>
      <c r="F32" s="955"/>
      <c r="G32" s="956"/>
      <c r="H32" s="957"/>
      <c r="I32" s="258"/>
      <c r="J32" s="259"/>
      <c r="K32" s="260">
        <f>SUM(K33:K34)</f>
        <v>0</v>
      </c>
      <c r="L32" s="261" t="s">
        <v>36</v>
      </c>
    </row>
    <row r="33" spans="1:12" ht="33.75" x14ac:dyDescent="0.25">
      <c r="A33" s="262" t="s">
        <v>91</v>
      </c>
      <c r="B33" s="263" t="s">
        <v>92</v>
      </c>
      <c r="C33" s="264" t="s">
        <v>39</v>
      </c>
      <c r="D33" s="265">
        <v>24.47</v>
      </c>
      <c r="E33" s="266">
        <v>126.2</v>
      </c>
      <c r="F33" s="267">
        <v>20.05</v>
      </c>
      <c r="G33" s="268">
        <v>151.5</v>
      </c>
      <c r="H33" s="269"/>
      <c r="I33" s="270">
        <f>ROUND('BDI Principal'!D14,2)</f>
        <v>20.05</v>
      </c>
      <c r="J33" s="271">
        <f>ROUND((ROUND(H33,2)*I33/100)+ROUND(H33,2),2)</f>
        <v>0</v>
      </c>
      <c r="K33" s="272">
        <f>ROUND(D33*J33,2)</f>
        <v>0</v>
      </c>
      <c r="L33" s="273" t="s">
        <v>23</v>
      </c>
    </row>
    <row r="34" spans="1:12" ht="67.5" x14ac:dyDescent="0.25">
      <c r="A34" s="274" t="s">
        <v>93</v>
      </c>
      <c r="B34" s="275" t="s">
        <v>94</v>
      </c>
      <c r="C34" s="276" t="s">
        <v>95</v>
      </c>
      <c r="D34" s="277">
        <v>1</v>
      </c>
      <c r="E34" s="278">
        <v>13623.78</v>
      </c>
      <c r="F34" s="279">
        <v>20.05</v>
      </c>
      <c r="G34" s="280">
        <v>16355.35</v>
      </c>
      <c r="H34" s="281"/>
      <c r="I34" s="282">
        <f>ROUND('BDI Principal'!D14,2)</f>
        <v>20.05</v>
      </c>
      <c r="J34" s="283">
        <f>ROUND((ROUND(H34,2)*I34/100)+ROUND(H34,2),2)</f>
        <v>0</v>
      </c>
      <c r="K34" s="284">
        <f>ROUND(D34*J34,2)</f>
        <v>0</v>
      </c>
      <c r="L34" s="285" t="s">
        <v>23</v>
      </c>
    </row>
    <row r="35" spans="1:12" x14ac:dyDescent="0.25">
      <c r="A35" s="286" t="s">
        <v>96</v>
      </c>
      <c r="B35" s="958" t="s">
        <v>97</v>
      </c>
      <c r="C35" s="959"/>
      <c r="D35" s="960"/>
      <c r="E35" s="961"/>
      <c r="F35" s="962"/>
      <c r="G35" s="963"/>
      <c r="H35" s="964"/>
      <c r="I35" s="287"/>
      <c r="J35" s="288"/>
      <c r="K35" s="289">
        <f>SUM(K36:K42)</f>
        <v>0</v>
      </c>
      <c r="L35" s="290" t="s">
        <v>36</v>
      </c>
    </row>
    <row r="36" spans="1:12" ht="33.75" x14ac:dyDescent="0.25">
      <c r="A36" s="291" t="s">
        <v>98</v>
      </c>
      <c r="B36" s="292" t="s">
        <v>99</v>
      </c>
      <c r="C36" s="293" t="s">
        <v>63</v>
      </c>
      <c r="D36" s="294">
        <v>7</v>
      </c>
      <c r="E36" s="295">
        <v>49.56</v>
      </c>
      <c r="F36" s="296">
        <v>20.05</v>
      </c>
      <c r="G36" s="297">
        <v>59.5</v>
      </c>
      <c r="H36" s="298"/>
      <c r="I36" s="299">
        <f>ROUND('BDI Principal'!D14,2)</f>
        <v>20.05</v>
      </c>
      <c r="J36" s="300">
        <f t="shared" ref="J36:J42" si="2">ROUND((ROUND(H36,2)*I36/100)+ROUND(H36,2),2)</f>
        <v>0</v>
      </c>
      <c r="K36" s="301">
        <f t="shared" ref="K36:K42" si="3">ROUND(D36*J36,2)</f>
        <v>0</v>
      </c>
      <c r="L36" s="302" t="s">
        <v>23</v>
      </c>
    </row>
    <row r="37" spans="1:12" ht="33.75" x14ac:dyDescent="0.25">
      <c r="A37" s="303" t="s">
        <v>100</v>
      </c>
      <c r="B37" s="304" t="s">
        <v>101</v>
      </c>
      <c r="C37" s="305" t="s">
        <v>39</v>
      </c>
      <c r="D37" s="306">
        <v>12.2</v>
      </c>
      <c r="E37" s="307">
        <v>50.29</v>
      </c>
      <c r="F37" s="308">
        <v>20.05</v>
      </c>
      <c r="G37" s="309">
        <v>60.37</v>
      </c>
      <c r="H37" s="310"/>
      <c r="I37" s="311">
        <f>ROUND('BDI Principal'!D14,2)</f>
        <v>20.05</v>
      </c>
      <c r="J37" s="312">
        <f t="shared" si="2"/>
        <v>0</v>
      </c>
      <c r="K37" s="313">
        <f t="shared" si="3"/>
        <v>0</v>
      </c>
      <c r="L37" s="314" t="s">
        <v>23</v>
      </c>
    </row>
    <row r="38" spans="1:12" ht="56.25" x14ac:dyDescent="0.25">
      <c r="A38" s="315" t="s">
        <v>102</v>
      </c>
      <c r="B38" s="316" t="s">
        <v>103</v>
      </c>
      <c r="C38" s="317" t="s">
        <v>104</v>
      </c>
      <c r="D38" s="318">
        <v>1.1100000000000001</v>
      </c>
      <c r="E38" s="319">
        <v>625.91999999999996</v>
      </c>
      <c r="F38" s="320">
        <v>20.05</v>
      </c>
      <c r="G38" s="321">
        <v>751.42</v>
      </c>
      <c r="H38" s="322"/>
      <c r="I38" s="323">
        <f>ROUND('BDI Principal'!D14,2)</f>
        <v>20.05</v>
      </c>
      <c r="J38" s="324">
        <f t="shared" si="2"/>
        <v>0</v>
      </c>
      <c r="K38" s="325">
        <f t="shared" si="3"/>
        <v>0</v>
      </c>
      <c r="L38" s="326" t="s">
        <v>23</v>
      </c>
    </row>
    <row r="39" spans="1:12" ht="56.25" x14ac:dyDescent="0.25">
      <c r="A39" s="327" t="s">
        <v>105</v>
      </c>
      <c r="B39" s="328" t="s">
        <v>106</v>
      </c>
      <c r="C39" s="329" t="s">
        <v>39</v>
      </c>
      <c r="D39" s="330">
        <v>15.69</v>
      </c>
      <c r="E39" s="331">
        <v>93.97</v>
      </c>
      <c r="F39" s="332">
        <v>20.05</v>
      </c>
      <c r="G39" s="333">
        <v>112.81</v>
      </c>
      <c r="H39" s="334"/>
      <c r="I39" s="335">
        <f>ROUND('BDI Principal'!D14,2)</f>
        <v>20.05</v>
      </c>
      <c r="J39" s="336">
        <f t="shared" si="2"/>
        <v>0</v>
      </c>
      <c r="K39" s="337">
        <f t="shared" si="3"/>
        <v>0</v>
      </c>
      <c r="L39" s="338" t="s">
        <v>23</v>
      </c>
    </row>
    <row r="40" spans="1:12" ht="56.25" x14ac:dyDescent="0.25">
      <c r="A40" s="339" t="s">
        <v>107</v>
      </c>
      <c r="B40" s="340" t="s">
        <v>108</v>
      </c>
      <c r="C40" s="341" t="s">
        <v>39</v>
      </c>
      <c r="D40" s="342">
        <v>31.38</v>
      </c>
      <c r="E40" s="343">
        <v>4.91</v>
      </c>
      <c r="F40" s="344">
        <v>20.05</v>
      </c>
      <c r="G40" s="345">
        <v>5.89</v>
      </c>
      <c r="H40" s="346"/>
      <c r="I40" s="347">
        <f>ROUND('BDI Principal'!D14,2)</f>
        <v>20.05</v>
      </c>
      <c r="J40" s="348">
        <f t="shared" si="2"/>
        <v>0</v>
      </c>
      <c r="K40" s="349">
        <f t="shared" si="3"/>
        <v>0</v>
      </c>
      <c r="L40" s="350" t="s">
        <v>23</v>
      </c>
    </row>
    <row r="41" spans="1:12" ht="78.75" x14ac:dyDescent="0.25">
      <c r="A41" s="351" t="s">
        <v>109</v>
      </c>
      <c r="B41" s="352" t="s">
        <v>110</v>
      </c>
      <c r="C41" s="353" t="s">
        <v>39</v>
      </c>
      <c r="D41" s="354">
        <v>31.38</v>
      </c>
      <c r="E41" s="355">
        <v>39.47</v>
      </c>
      <c r="F41" s="356">
        <v>20.05</v>
      </c>
      <c r="G41" s="357">
        <v>47.38</v>
      </c>
      <c r="H41" s="358"/>
      <c r="I41" s="359">
        <f>ROUND('BDI Principal'!D14,2)</f>
        <v>20.05</v>
      </c>
      <c r="J41" s="360">
        <f t="shared" si="2"/>
        <v>0</v>
      </c>
      <c r="K41" s="361">
        <f t="shared" si="3"/>
        <v>0</v>
      </c>
      <c r="L41" s="362" t="s">
        <v>23</v>
      </c>
    </row>
    <row r="42" spans="1:12" ht="22.5" x14ac:dyDescent="0.25">
      <c r="A42" s="363" t="s">
        <v>111</v>
      </c>
      <c r="B42" s="364" t="s">
        <v>112</v>
      </c>
      <c r="C42" s="365" t="s">
        <v>63</v>
      </c>
      <c r="D42" s="366">
        <v>4.3499999999999996</v>
      </c>
      <c r="E42" s="367">
        <v>110.76</v>
      </c>
      <c r="F42" s="368">
        <v>20.05</v>
      </c>
      <c r="G42" s="369">
        <v>132.97</v>
      </c>
      <c r="H42" s="370"/>
      <c r="I42" s="371">
        <f>ROUND('BDI Principal'!D14,2)</f>
        <v>20.05</v>
      </c>
      <c r="J42" s="372">
        <f t="shared" si="2"/>
        <v>0</v>
      </c>
      <c r="K42" s="373">
        <f t="shared" si="3"/>
        <v>0</v>
      </c>
      <c r="L42" s="374" t="s">
        <v>23</v>
      </c>
    </row>
    <row r="43" spans="1:12" x14ac:dyDescent="0.25">
      <c r="A43" s="375" t="s">
        <v>113</v>
      </c>
      <c r="B43" s="965" t="s">
        <v>114</v>
      </c>
      <c r="C43" s="966"/>
      <c r="D43" s="967"/>
      <c r="E43" s="968"/>
      <c r="F43" s="969"/>
      <c r="G43" s="970"/>
      <c r="H43" s="971"/>
      <c r="I43" s="376"/>
      <c r="J43" s="377"/>
      <c r="K43" s="378">
        <f>SUM(K44:K44)</f>
        <v>0</v>
      </c>
      <c r="L43" s="379" t="s">
        <v>36</v>
      </c>
    </row>
    <row r="44" spans="1:12" x14ac:dyDescent="0.25">
      <c r="A44" s="380" t="s">
        <v>115</v>
      </c>
      <c r="B44" s="381" t="s">
        <v>116</v>
      </c>
      <c r="C44" s="382" t="s">
        <v>39</v>
      </c>
      <c r="D44" s="383">
        <v>456.25</v>
      </c>
      <c r="E44" s="384">
        <v>5.67</v>
      </c>
      <c r="F44" s="385">
        <v>20.05</v>
      </c>
      <c r="G44" s="386">
        <v>6.81</v>
      </c>
      <c r="H44" s="387"/>
      <c r="I44" s="388">
        <f>ROUND('BDI Principal'!D14,2)</f>
        <v>20.05</v>
      </c>
      <c r="J44" s="389">
        <f>ROUND((ROUND(H44,2)*I44/100)+ROUND(H44,2),2)</f>
        <v>0</v>
      </c>
      <c r="K44" s="390">
        <f>ROUND(D44*J44,2)</f>
        <v>0</v>
      </c>
      <c r="L44" s="391" t="s">
        <v>23</v>
      </c>
    </row>
    <row r="45" spans="1:12" x14ac:dyDescent="0.25">
      <c r="A45" s="972" t="s">
        <v>117</v>
      </c>
      <c r="B45" s="909"/>
      <c r="C45" s="909"/>
      <c r="D45" s="909"/>
      <c r="E45" s="909"/>
      <c r="F45" s="909"/>
      <c r="G45" s="909"/>
      <c r="H45" s="909"/>
      <c r="I45" s="909"/>
      <c r="J45" s="973">
        <f>K8+K12+K18+K20+K25+K32+K35+K43</f>
        <v>0</v>
      </c>
      <c r="K45" s="909"/>
    </row>
    <row r="47" spans="1:12" x14ac:dyDescent="0.25">
      <c r="A47" s="974" t="s">
        <v>118</v>
      </c>
      <c r="B47" s="909"/>
      <c r="C47" s="909"/>
      <c r="D47" s="909"/>
      <c r="E47" s="909"/>
      <c r="F47" s="909"/>
    </row>
    <row r="48" spans="1:12" x14ac:dyDescent="0.25">
      <c r="A48" s="975" t="s">
        <v>119</v>
      </c>
      <c r="B48" s="909"/>
      <c r="C48" s="909"/>
      <c r="D48" s="909"/>
      <c r="E48" s="909"/>
      <c r="F48" s="909"/>
    </row>
    <row r="55" spans="5:9" x14ac:dyDescent="0.25">
      <c r="E55" s="976">
        <f>DADOS!C11</f>
        <v>0</v>
      </c>
      <c r="F55" s="976"/>
      <c r="G55" s="976"/>
      <c r="H55" s="976"/>
      <c r="I55" s="976"/>
    </row>
    <row r="56" spans="5:9" x14ac:dyDescent="0.25">
      <c r="E56" s="977">
        <f>DADOS!C12</f>
        <v>0</v>
      </c>
      <c r="F56" s="909"/>
      <c r="G56" s="909"/>
      <c r="H56" s="909"/>
      <c r="I56" s="909"/>
    </row>
  </sheetData>
  <sheetProtection password="BF59" sheet="1" objects="1" scenarios="1" selectLockedCells="1"/>
  <mergeCells count="18">
    <mergeCell ref="A48:F48"/>
    <mergeCell ref="E55:I55"/>
    <mergeCell ref="E56:I56"/>
    <mergeCell ref="B35:H35"/>
    <mergeCell ref="B43:H43"/>
    <mergeCell ref="A45:I45"/>
    <mergeCell ref="J45:K45"/>
    <mergeCell ref="A47:F47"/>
    <mergeCell ref="B12:H12"/>
    <mergeCell ref="B18:H18"/>
    <mergeCell ref="B20:H20"/>
    <mergeCell ref="B25:H25"/>
    <mergeCell ref="B32:H32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/>
  </sheetViews>
  <sheetFormatPr defaultRowHeight="15" x14ac:dyDescent="0.25"/>
  <cols>
    <col min="1" max="1" width="10" customWidth="1"/>
    <col min="2" max="2" width="50" customWidth="1"/>
    <col min="3" max="9" width="15" customWidth="1"/>
  </cols>
  <sheetData>
    <row r="1" spans="1:9" x14ac:dyDescent="0.25">
      <c r="A1" s="392" t="s">
        <v>0</v>
      </c>
    </row>
    <row r="2" spans="1:9" x14ac:dyDescent="0.25">
      <c r="A2" s="392" t="s">
        <v>16</v>
      </c>
    </row>
    <row r="3" spans="1:9" x14ac:dyDescent="0.25">
      <c r="A3" s="392" t="s">
        <v>17</v>
      </c>
      <c r="B3" s="2" t="str">
        <f>DADOS!C3</f>
        <v>06/06/2024</v>
      </c>
    </row>
    <row r="4" spans="1:9" x14ac:dyDescent="0.25">
      <c r="A4" s="392" t="s">
        <v>18</v>
      </c>
      <c r="B4" s="978">
        <f>DADOS!C7</f>
        <v>0</v>
      </c>
      <c r="C4" s="909"/>
      <c r="D4" s="909"/>
      <c r="E4" s="909"/>
      <c r="F4" s="909"/>
      <c r="G4" s="392" t="s">
        <v>19</v>
      </c>
      <c r="H4" s="979" t="str">
        <f>DADOS!C9</f>
        <v/>
      </c>
      <c r="I4" s="909"/>
    </row>
    <row r="5" spans="1:9" x14ac:dyDescent="0.25">
      <c r="A5" s="392" t="s">
        <v>20</v>
      </c>
      <c r="B5" s="980" t="str">
        <f>DADOS!C8</f>
        <v/>
      </c>
      <c r="C5" s="978" t="s">
        <v>9</v>
      </c>
      <c r="D5" s="392" t="s">
        <v>21</v>
      </c>
      <c r="E5" s="978">
        <f>DADOS!C13</f>
        <v>0</v>
      </c>
      <c r="F5" s="978" t="s">
        <v>9</v>
      </c>
      <c r="G5" s="978" t="s">
        <v>9</v>
      </c>
      <c r="H5" s="392" t="s">
        <v>22</v>
      </c>
      <c r="I5" s="392">
        <f>DADOS!C14</f>
        <v>0</v>
      </c>
    </row>
    <row r="7" spans="1:9" x14ac:dyDescent="0.25">
      <c r="A7" s="393" t="s">
        <v>23</v>
      </c>
      <c r="B7" s="394" t="s">
        <v>36</v>
      </c>
      <c r="C7" s="395" t="s">
        <v>33</v>
      </c>
      <c r="D7" s="396" t="s">
        <v>120</v>
      </c>
      <c r="E7" s="397" t="s">
        <v>121</v>
      </c>
      <c r="F7" s="398" t="s">
        <v>122</v>
      </c>
      <c r="G7" s="399" t="s">
        <v>123</v>
      </c>
      <c r="H7" s="400" t="s">
        <v>124</v>
      </c>
      <c r="I7" s="401" t="s">
        <v>125</v>
      </c>
    </row>
    <row r="8" spans="1:9" x14ac:dyDescent="0.25">
      <c r="A8" s="402" t="s">
        <v>34</v>
      </c>
      <c r="B8" s="403" t="s">
        <v>35</v>
      </c>
      <c r="C8" s="906">
        <f>Orçamento!K8</f>
        <v>0</v>
      </c>
      <c r="D8" s="404">
        <v>100</v>
      </c>
      <c r="E8" s="405">
        <f t="shared" ref="E8:E15" si="0">C8*D8/100</f>
        <v>0</v>
      </c>
      <c r="F8" s="406">
        <v>0</v>
      </c>
      <c r="G8" s="407">
        <f t="shared" ref="G8:G15" si="1">C8*F8/100</f>
        <v>0</v>
      </c>
      <c r="H8" s="408">
        <f t="shared" ref="H8:I15" si="2">D8+F8</f>
        <v>100</v>
      </c>
      <c r="I8" s="409">
        <f t="shared" si="2"/>
        <v>0</v>
      </c>
    </row>
    <row r="9" spans="1:9" x14ac:dyDescent="0.25">
      <c r="A9" s="410" t="s">
        <v>46</v>
      </c>
      <c r="B9" s="411" t="s">
        <v>47</v>
      </c>
      <c r="C9" s="906">
        <f>Orçamento!K12</f>
        <v>0</v>
      </c>
      <c r="D9" s="412">
        <v>100</v>
      </c>
      <c r="E9" s="413">
        <f t="shared" si="0"/>
        <v>0</v>
      </c>
      <c r="F9" s="414">
        <v>0</v>
      </c>
      <c r="G9" s="415">
        <f t="shared" si="1"/>
        <v>0</v>
      </c>
      <c r="H9" s="416">
        <f t="shared" si="2"/>
        <v>100</v>
      </c>
      <c r="I9" s="417">
        <f t="shared" si="2"/>
        <v>0</v>
      </c>
    </row>
    <row r="10" spans="1:9" x14ac:dyDescent="0.25">
      <c r="A10" s="418" t="s">
        <v>59</v>
      </c>
      <c r="B10" s="419" t="s">
        <v>60</v>
      </c>
      <c r="C10" s="906">
        <f>Orçamento!K18</f>
        <v>0</v>
      </c>
      <c r="D10" s="420">
        <v>100</v>
      </c>
      <c r="E10" s="421">
        <f t="shared" si="0"/>
        <v>0</v>
      </c>
      <c r="F10" s="422">
        <v>0</v>
      </c>
      <c r="G10" s="423">
        <f t="shared" si="1"/>
        <v>0</v>
      </c>
      <c r="H10" s="424">
        <f t="shared" si="2"/>
        <v>100</v>
      </c>
      <c r="I10" s="425">
        <f t="shared" si="2"/>
        <v>0</v>
      </c>
    </row>
    <row r="11" spans="1:9" x14ac:dyDescent="0.25">
      <c r="A11" s="426" t="s">
        <v>64</v>
      </c>
      <c r="B11" s="427" t="s">
        <v>65</v>
      </c>
      <c r="C11" s="906">
        <f>Orçamento!K20</f>
        <v>0</v>
      </c>
      <c r="D11" s="428">
        <v>30</v>
      </c>
      <c r="E11" s="429">
        <f t="shared" si="0"/>
        <v>0</v>
      </c>
      <c r="F11" s="430">
        <v>70</v>
      </c>
      <c r="G11" s="431">
        <f t="shared" si="1"/>
        <v>0</v>
      </c>
      <c r="H11" s="432">
        <f t="shared" si="2"/>
        <v>100</v>
      </c>
      <c r="I11" s="433">
        <f t="shared" si="2"/>
        <v>0</v>
      </c>
    </row>
    <row r="12" spans="1:9" x14ac:dyDescent="0.25">
      <c r="A12" s="434" t="s">
        <v>74</v>
      </c>
      <c r="B12" s="435" t="s">
        <v>75</v>
      </c>
      <c r="C12" s="906">
        <f>Orçamento!K25</f>
        <v>0</v>
      </c>
      <c r="D12" s="436">
        <v>30</v>
      </c>
      <c r="E12" s="437">
        <f t="shared" si="0"/>
        <v>0</v>
      </c>
      <c r="F12" s="438">
        <v>70</v>
      </c>
      <c r="G12" s="439">
        <f t="shared" si="1"/>
        <v>0</v>
      </c>
      <c r="H12" s="440">
        <f t="shared" si="2"/>
        <v>100</v>
      </c>
      <c r="I12" s="441">
        <f t="shared" si="2"/>
        <v>0</v>
      </c>
    </row>
    <row r="13" spans="1:9" x14ac:dyDescent="0.25">
      <c r="A13" s="442" t="s">
        <v>89</v>
      </c>
      <c r="B13" s="443" t="s">
        <v>90</v>
      </c>
      <c r="C13" s="906">
        <f>Orçamento!K32</f>
        <v>0</v>
      </c>
      <c r="D13" s="444">
        <v>100</v>
      </c>
      <c r="E13" s="445">
        <f t="shared" si="0"/>
        <v>0</v>
      </c>
      <c r="F13" s="446">
        <v>0</v>
      </c>
      <c r="G13" s="447">
        <f t="shared" si="1"/>
        <v>0</v>
      </c>
      <c r="H13" s="448">
        <f t="shared" si="2"/>
        <v>100</v>
      </c>
      <c r="I13" s="449">
        <f t="shared" si="2"/>
        <v>0</v>
      </c>
    </row>
    <row r="14" spans="1:9" x14ac:dyDescent="0.25">
      <c r="A14" s="450" t="s">
        <v>96</v>
      </c>
      <c r="B14" s="451" t="s">
        <v>97</v>
      </c>
      <c r="C14" s="906">
        <f>Orçamento!K35</f>
        <v>0</v>
      </c>
      <c r="D14" s="452">
        <v>20</v>
      </c>
      <c r="E14" s="453">
        <f t="shared" si="0"/>
        <v>0</v>
      </c>
      <c r="F14" s="454">
        <v>80</v>
      </c>
      <c r="G14" s="455">
        <f t="shared" si="1"/>
        <v>0</v>
      </c>
      <c r="H14" s="456">
        <f t="shared" si="2"/>
        <v>100</v>
      </c>
      <c r="I14" s="457">
        <f t="shared" si="2"/>
        <v>0</v>
      </c>
    </row>
    <row r="15" spans="1:9" x14ac:dyDescent="0.25">
      <c r="A15" s="458" t="s">
        <v>113</v>
      </c>
      <c r="B15" s="459" t="s">
        <v>114</v>
      </c>
      <c r="C15" s="906">
        <f>Orçamento!K43</f>
        <v>0</v>
      </c>
      <c r="D15" s="460">
        <v>0</v>
      </c>
      <c r="E15" s="461">
        <f t="shared" si="0"/>
        <v>0</v>
      </c>
      <c r="F15" s="462">
        <v>100</v>
      </c>
      <c r="G15" s="463">
        <f t="shared" si="1"/>
        <v>0</v>
      </c>
      <c r="H15" s="464">
        <f t="shared" si="2"/>
        <v>100</v>
      </c>
      <c r="I15" s="465">
        <f t="shared" si="2"/>
        <v>0</v>
      </c>
    </row>
    <row r="16" spans="1:9" x14ac:dyDescent="0.25">
      <c r="A16" s="985" t="s">
        <v>126</v>
      </c>
      <c r="B16" s="986"/>
      <c r="C16" s="466">
        <f>SUM(C8:C15)</f>
        <v>0</v>
      </c>
      <c r="D16" s="981">
        <f>SUM(E8:E15)</f>
        <v>0</v>
      </c>
      <c r="E16" s="982"/>
      <c r="F16" s="983">
        <f>SUM(G8:G15)</f>
        <v>0</v>
      </c>
      <c r="G16" s="984"/>
      <c r="H16" s="467" t="e">
        <f>(I16/C16)*100</f>
        <v>#DIV/0!</v>
      </c>
      <c r="I16" s="468">
        <f>SUM(I8:I15)</f>
        <v>0</v>
      </c>
    </row>
  </sheetData>
  <sheetProtection password="BF59" sheet="1" objects="1" scenarios="1" selectLockedCells="1"/>
  <mergeCells count="7">
    <mergeCell ref="B4:F4"/>
    <mergeCell ref="H4:I4"/>
    <mergeCell ref="B5:C5"/>
    <mergeCell ref="E5:G5"/>
    <mergeCell ref="D16:E16"/>
    <mergeCell ref="F16:G16"/>
    <mergeCell ref="A16:B16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469" t="s">
        <v>0</v>
      </c>
    </row>
    <row r="2" spans="1:10" x14ac:dyDescent="0.25">
      <c r="A2" s="469" t="s">
        <v>16</v>
      </c>
    </row>
    <row r="3" spans="1:10" x14ac:dyDescent="0.25">
      <c r="A3" s="469" t="s">
        <v>17</v>
      </c>
      <c r="B3" s="2" t="str">
        <f>DADOS!C3</f>
        <v>06/06/2024</v>
      </c>
    </row>
    <row r="4" spans="1:10" x14ac:dyDescent="0.25">
      <c r="A4" s="469" t="s">
        <v>18</v>
      </c>
      <c r="B4" s="987">
        <f>DADOS!C7</f>
        <v>0</v>
      </c>
      <c r="C4" s="909"/>
      <c r="D4" s="909"/>
      <c r="E4" s="909"/>
      <c r="F4" s="909"/>
      <c r="G4" s="469" t="s">
        <v>19</v>
      </c>
      <c r="H4" s="988" t="str">
        <f>DADOS!C9</f>
        <v/>
      </c>
      <c r="I4" s="909"/>
    </row>
    <row r="5" spans="1:10" x14ac:dyDescent="0.25">
      <c r="A5" s="469" t="s">
        <v>20</v>
      </c>
      <c r="B5" s="989" t="str">
        <f>DADOS!C8</f>
        <v/>
      </c>
      <c r="C5" s="987" t="s">
        <v>9</v>
      </c>
      <c r="D5" s="469" t="s">
        <v>21</v>
      </c>
      <c r="E5" s="987">
        <f>DADOS!C13</f>
        <v>0</v>
      </c>
      <c r="F5" s="987" t="s">
        <v>9</v>
      </c>
      <c r="G5" s="987" t="s">
        <v>9</v>
      </c>
      <c r="H5" s="469" t="s">
        <v>22</v>
      </c>
      <c r="I5" s="469">
        <f>DADOS!C14</f>
        <v>0</v>
      </c>
    </row>
    <row r="7" spans="1:10" x14ac:dyDescent="0.25">
      <c r="A7" s="470" t="s">
        <v>23</v>
      </c>
      <c r="B7" s="471" t="s">
        <v>127</v>
      </c>
      <c r="C7" s="472" t="s">
        <v>128</v>
      </c>
      <c r="D7" s="473" t="s">
        <v>129</v>
      </c>
      <c r="E7" s="990" t="s">
        <v>130</v>
      </c>
      <c r="F7" s="991"/>
      <c r="G7" s="992"/>
      <c r="H7" s="993"/>
      <c r="I7" s="994"/>
    </row>
    <row r="8" spans="1:10" x14ac:dyDescent="0.25">
      <c r="A8" s="474" t="s">
        <v>131</v>
      </c>
      <c r="B8" s="475">
        <v>3</v>
      </c>
      <c r="C8" s="476">
        <v>5.5</v>
      </c>
      <c r="D8" s="477">
        <v>3</v>
      </c>
      <c r="E8" s="995" t="s">
        <v>132</v>
      </c>
      <c r="F8" s="996"/>
      <c r="G8" s="997"/>
      <c r="H8" s="998"/>
      <c r="I8" s="999"/>
      <c r="J8" s="478">
        <f t="shared" ref="J8:J13" si="0">D8/100</f>
        <v>0.03</v>
      </c>
    </row>
    <row r="9" spans="1:10" x14ac:dyDescent="0.25">
      <c r="A9" s="479" t="s">
        <v>133</v>
      </c>
      <c r="B9" s="480">
        <v>0.8</v>
      </c>
      <c r="C9" s="481">
        <v>1</v>
      </c>
      <c r="D9" s="482">
        <v>0.8</v>
      </c>
      <c r="E9" s="1000" t="s">
        <v>134</v>
      </c>
      <c r="F9" s="1001"/>
      <c r="G9" s="1002"/>
      <c r="H9" s="1003"/>
      <c r="I9" s="1004"/>
      <c r="J9" s="483">
        <f t="shared" si="0"/>
        <v>8.0000000000000002E-3</v>
      </c>
    </row>
    <row r="10" spans="1:10" x14ac:dyDescent="0.25">
      <c r="A10" s="484" t="s">
        <v>135</v>
      </c>
      <c r="B10" s="485">
        <v>0.97</v>
      </c>
      <c r="C10" s="486">
        <v>1.27</v>
      </c>
      <c r="D10" s="487">
        <v>0.97</v>
      </c>
      <c r="E10" s="1005" t="s">
        <v>136</v>
      </c>
      <c r="F10" s="1006"/>
      <c r="G10" s="1007"/>
      <c r="H10" s="1008"/>
      <c r="I10" s="1009"/>
      <c r="J10" s="488">
        <f t="shared" si="0"/>
        <v>9.7000000000000003E-3</v>
      </c>
    </row>
    <row r="11" spans="1:10" x14ac:dyDescent="0.25">
      <c r="A11" s="489" t="s">
        <v>137</v>
      </c>
      <c r="B11" s="490">
        <v>0.59</v>
      </c>
      <c r="C11" s="491">
        <v>1.39</v>
      </c>
      <c r="D11" s="492">
        <v>0.72</v>
      </c>
      <c r="E11" s="1010" t="s">
        <v>138</v>
      </c>
      <c r="F11" s="1011"/>
      <c r="G11" s="1012"/>
      <c r="H11" s="1013"/>
      <c r="I11" s="1014"/>
      <c r="J11" s="493">
        <f t="shared" si="0"/>
        <v>7.1999999999999998E-3</v>
      </c>
    </row>
    <row r="12" spans="1:10" x14ac:dyDescent="0.25">
      <c r="A12" s="494" t="s">
        <v>139</v>
      </c>
      <c r="B12" s="495">
        <v>6.16</v>
      </c>
      <c r="C12" s="496">
        <v>8.9600000000000009</v>
      </c>
      <c r="D12" s="497">
        <v>6.2</v>
      </c>
      <c r="E12" s="1015" t="s">
        <v>140</v>
      </c>
      <c r="F12" s="1016"/>
      <c r="G12" s="1017"/>
      <c r="H12" s="1018"/>
      <c r="I12" s="1019"/>
      <c r="J12" s="498">
        <f t="shared" si="0"/>
        <v>6.2E-2</v>
      </c>
    </row>
    <row r="13" spans="1:10" x14ac:dyDescent="0.25">
      <c r="A13" s="499" t="s">
        <v>141</v>
      </c>
      <c r="B13" s="500">
        <v>5.65</v>
      </c>
      <c r="C13" s="501">
        <v>10.65</v>
      </c>
      <c r="D13" s="502">
        <f>I15+I18+I19</f>
        <v>6.65</v>
      </c>
      <c r="E13" s="1020" t="s">
        <v>142</v>
      </c>
      <c r="F13" s="1021"/>
      <c r="G13" s="1022"/>
      <c r="H13" s="1023"/>
      <c r="I13" s="1024"/>
      <c r="J13" s="503">
        <f t="shared" si="0"/>
        <v>6.6500000000000004E-2</v>
      </c>
    </row>
    <row r="14" spans="1:10" x14ac:dyDescent="0.25">
      <c r="C14" s="504" t="s">
        <v>143</v>
      </c>
      <c r="D14" s="505">
        <f>ROUND(((((1+J8+J9+J10)*(1+J11)*(1+J12)/(1-J15-J18))-1)*100),2)</f>
        <v>20.05</v>
      </c>
    </row>
    <row r="15" spans="1:10" x14ac:dyDescent="0.25">
      <c r="F15" s="1025" t="s">
        <v>144</v>
      </c>
      <c r="G15" s="1026"/>
      <c r="H15" s="1027"/>
      <c r="I15" s="506">
        <v>3.65</v>
      </c>
      <c r="J15" s="507">
        <f>I15/100</f>
        <v>3.6499999999999998E-2</v>
      </c>
    </row>
    <row r="16" spans="1:10" x14ac:dyDescent="0.25">
      <c r="F16" s="1028" t="s">
        <v>145</v>
      </c>
      <c r="G16" s="1029"/>
      <c r="H16" s="1030"/>
      <c r="I16" s="508">
        <v>3</v>
      </c>
      <c r="J16" s="509">
        <f>I16/100</f>
        <v>0.03</v>
      </c>
    </row>
    <row r="17" spans="5:10" x14ac:dyDescent="0.25">
      <c r="F17" s="1031" t="s">
        <v>146</v>
      </c>
      <c r="G17" s="1032"/>
      <c r="H17" s="1033"/>
      <c r="I17" s="510">
        <v>100</v>
      </c>
    </row>
    <row r="18" spans="5:10" x14ac:dyDescent="0.25">
      <c r="F18" s="1034" t="s">
        <v>147</v>
      </c>
      <c r="G18" s="1035"/>
      <c r="H18" s="1036"/>
      <c r="I18" s="511">
        <f>((I17*I16)/100)</f>
        <v>3</v>
      </c>
      <c r="J18" s="512">
        <f>I18/100</f>
        <v>0.03</v>
      </c>
    </row>
    <row r="19" spans="5:10" x14ac:dyDescent="0.25">
      <c r="F19" s="1037" t="s">
        <v>148</v>
      </c>
      <c r="G19" s="1038"/>
      <c r="H19" s="1039"/>
      <c r="I19" s="513">
        <v>0</v>
      </c>
    </row>
    <row r="29" spans="5:10" x14ac:dyDescent="0.25">
      <c r="E29" s="1040">
        <f>DADOS!C11</f>
        <v>0</v>
      </c>
      <c r="F29" s="1040"/>
      <c r="G29" s="1040"/>
      <c r="H29" s="1040"/>
      <c r="I29" s="1040"/>
    </row>
    <row r="30" spans="5:10" x14ac:dyDescent="0.25">
      <c r="E30" s="1041">
        <f>DADOS!C12</f>
        <v>0</v>
      </c>
      <c r="F30" s="909"/>
      <c r="G30" s="909"/>
      <c r="H30" s="909"/>
      <c r="I30" s="909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514" t="s">
        <v>0</v>
      </c>
    </row>
    <row r="2" spans="1:10" x14ac:dyDescent="0.25">
      <c r="A2" s="514" t="s">
        <v>16</v>
      </c>
    </row>
    <row r="3" spans="1:10" x14ac:dyDescent="0.25">
      <c r="A3" s="514" t="s">
        <v>17</v>
      </c>
      <c r="B3" s="2" t="str">
        <f>DADOS!C3</f>
        <v>06/06/2024</v>
      </c>
    </row>
    <row r="4" spans="1:10" x14ac:dyDescent="0.25">
      <c r="A4" s="514" t="s">
        <v>18</v>
      </c>
      <c r="B4" s="1042">
        <f>DADOS!C7</f>
        <v>0</v>
      </c>
      <c r="C4" s="909"/>
      <c r="D4" s="909"/>
      <c r="E4" s="909"/>
      <c r="F4" s="909"/>
      <c r="G4" s="514" t="s">
        <v>19</v>
      </c>
      <c r="H4" s="1043" t="str">
        <f>DADOS!C9</f>
        <v/>
      </c>
      <c r="I4" s="909"/>
    </row>
    <row r="5" spans="1:10" x14ac:dyDescent="0.25">
      <c r="A5" s="514" t="s">
        <v>20</v>
      </c>
      <c r="B5" s="1044" t="str">
        <f>DADOS!C8</f>
        <v/>
      </c>
      <c r="C5" s="1042" t="s">
        <v>9</v>
      </c>
      <c r="D5" s="514" t="s">
        <v>21</v>
      </c>
      <c r="E5" s="1042">
        <f>DADOS!C13</f>
        <v>0</v>
      </c>
      <c r="F5" s="1042" t="s">
        <v>9</v>
      </c>
      <c r="G5" s="1042" t="s">
        <v>9</v>
      </c>
      <c r="H5" s="514" t="s">
        <v>22</v>
      </c>
      <c r="I5" s="514">
        <f>DADOS!C14</f>
        <v>0</v>
      </c>
    </row>
    <row r="7" spans="1:10" x14ac:dyDescent="0.25">
      <c r="A7" s="515" t="s">
        <v>23</v>
      </c>
      <c r="B7" s="516" t="s">
        <v>127</v>
      </c>
      <c r="C7" s="517" t="s">
        <v>128</v>
      </c>
      <c r="D7" s="518" t="s">
        <v>129</v>
      </c>
      <c r="E7" s="1045" t="s">
        <v>130</v>
      </c>
      <c r="F7" s="1046"/>
      <c r="G7" s="1047"/>
      <c r="H7" s="1048"/>
      <c r="I7" s="1049"/>
    </row>
    <row r="8" spans="1:10" x14ac:dyDescent="0.25">
      <c r="A8" s="519" t="s">
        <v>131</v>
      </c>
      <c r="B8" s="520">
        <v>1.5</v>
      </c>
      <c r="C8" s="521">
        <v>4.49</v>
      </c>
      <c r="D8" s="522">
        <v>0</v>
      </c>
      <c r="E8" s="1050" t="s">
        <v>132</v>
      </c>
      <c r="F8" s="1051"/>
      <c r="G8" s="1052"/>
      <c r="H8" s="1053"/>
      <c r="I8" s="1054"/>
      <c r="J8" s="523">
        <f t="shared" ref="J8:J13" si="0">D8/100</f>
        <v>0</v>
      </c>
    </row>
    <row r="9" spans="1:10" x14ac:dyDescent="0.25">
      <c r="A9" s="524" t="s">
        <v>133</v>
      </c>
      <c r="B9" s="525">
        <v>0.3</v>
      </c>
      <c r="C9" s="526">
        <v>0.82</v>
      </c>
      <c r="D9" s="527">
        <v>0</v>
      </c>
      <c r="E9" s="1055" t="s">
        <v>134</v>
      </c>
      <c r="F9" s="1056"/>
      <c r="G9" s="1057"/>
      <c r="H9" s="1058"/>
      <c r="I9" s="1059"/>
      <c r="J9" s="528">
        <f t="shared" si="0"/>
        <v>0</v>
      </c>
    </row>
    <row r="10" spans="1:10" x14ac:dyDescent="0.25">
      <c r="A10" s="529" t="s">
        <v>135</v>
      </c>
      <c r="B10" s="530">
        <v>0.56000000000000005</v>
      </c>
      <c r="C10" s="531">
        <v>0.89</v>
      </c>
      <c r="D10" s="532">
        <v>0</v>
      </c>
      <c r="E10" s="1060" t="s">
        <v>136</v>
      </c>
      <c r="F10" s="1061"/>
      <c r="G10" s="1062"/>
      <c r="H10" s="1063"/>
      <c r="I10" s="1064"/>
      <c r="J10" s="533">
        <f t="shared" si="0"/>
        <v>0</v>
      </c>
    </row>
    <row r="11" spans="1:10" x14ac:dyDescent="0.25">
      <c r="A11" s="534" t="s">
        <v>137</v>
      </c>
      <c r="B11" s="535">
        <v>0.85</v>
      </c>
      <c r="C11" s="536">
        <v>1.1100000000000001</v>
      </c>
      <c r="D11" s="537">
        <v>0</v>
      </c>
      <c r="E11" s="1065" t="s">
        <v>138</v>
      </c>
      <c r="F11" s="1066"/>
      <c r="G11" s="1067"/>
      <c r="H11" s="1068"/>
      <c r="I11" s="1069"/>
      <c r="J11" s="538">
        <f t="shared" si="0"/>
        <v>0</v>
      </c>
    </row>
    <row r="12" spans="1:10" x14ac:dyDescent="0.25">
      <c r="A12" s="539" t="s">
        <v>139</v>
      </c>
      <c r="B12" s="540">
        <v>3.5</v>
      </c>
      <c r="C12" s="541">
        <v>6.22</v>
      </c>
      <c r="D12" s="542">
        <v>0</v>
      </c>
      <c r="E12" s="1070" t="s">
        <v>140</v>
      </c>
      <c r="F12" s="1071"/>
      <c r="G12" s="1072"/>
      <c r="H12" s="1073"/>
      <c r="I12" s="1074"/>
      <c r="J12" s="543">
        <f t="shared" si="0"/>
        <v>0</v>
      </c>
    </row>
    <row r="13" spans="1:10" x14ac:dyDescent="0.25">
      <c r="A13" s="544" t="s">
        <v>141</v>
      </c>
      <c r="B13" s="545">
        <v>5.65</v>
      </c>
      <c r="C13" s="546">
        <v>10.65</v>
      </c>
      <c r="D13" s="547">
        <f>I15+I16</f>
        <v>3.65</v>
      </c>
      <c r="E13" s="1075" t="s">
        <v>142</v>
      </c>
      <c r="F13" s="1076"/>
      <c r="G13" s="1077"/>
      <c r="H13" s="1078"/>
      <c r="I13" s="1079"/>
      <c r="J13" s="548">
        <f t="shared" si="0"/>
        <v>3.6499999999999998E-2</v>
      </c>
    </row>
    <row r="14" spans="1:10" x14ac:dyDescent="0.25">
      <c r="C14" s="549" t="s">
        <v>143</v>
      </c>
      <c r="D14" s="550">
        <f>ROUND(((((1+J8+J9+J10)*(1+J11)*(1+J12)/(1-J13))-1)*100),2)</f>
        <v>3.79</v>
      </c>
    </row>
    <row r="15" spans="1:10" x14ac:dyDescent="0.25">
      <c r="F15" s="1080" t="s">
        <v>144</v>
      </c>
      <c r="G15" s="1081"/>
      <c r="H15" s="1082"/>
      <c r="I15" s="551">
        <v>3.65</v>
      </c>
      <c r="J15" s="552">
        <f>I15/100</f>
        <v>3.6499999999999998E-2</v>
      </c>
    </row>
    <row r="16" spans="1:10" x14ac:dyDescent="0.25">
      <c r="F16" s="1083" t="s">
        <v>148</v>
      </c>
      <c r="G16" s="1084"/>
      <c r="H16" s="1085"/>
      <c r="I16" s="553">
        <v>0</v>
      </c>
    </row>
    <row r="26" spans="5:9" x14ac:dyDescent="0.25">
      <c r="E26" s="1086">
        <f>DADOS!C11</f>
        <v>0</v>
      </c>
      <c r="F26" s="1086"/>
      <c r="G26" s="1086"/>
      <c r="H26" s="1086"/>
      <c r="I26" s="1086"/>
    </row>
    <row r="27" spans="5:9" x14ac:dyDescent="0.25">
      <c r="E27" s="1087">
        <f>DADOS!C12</f>
        <v>0</v>
      </c>
      <c r="F27" s="909"/>
      <c r="G27" s="909"/>
      <c r="H27" s="909"/>
      <c r="I27" s="909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554" t="s">
        <v>0</v>
      </c>
    </row>
    <row r="2" spans="1:9" x14ac:dyDescent="0.25">
      <c r="A2" s="554" t="s">
        <v>16</v>
      </c>
    </row>
    <row r="3" spans="1:9" x14ac:dyDescent="0.25">
      <c r="A3" s="554" t="s">
        <v>17</v>
      </c>
      <c r="B3" s="2" t="str">
        <f>DADOS!C3</f>
        <v>06/06/2024</v>
      </c>
    </row>
    <row r="4" spans="1:9" x14ac:dyDescent="0.25">
      <c r="A4" s="554" t="s">
        <v>18</v>
      </c>
      <c r="B4" s="1088">
        <f>DADOS!C7</f>
        <v>0</v>
      </c>
      <c r="C4" s="909"/>
      <c r="D4" s="909"/>
      <c r="E4" s="909"/>
      <c r="F4" s="909"/>
      <c r="G4" s="554" t="s">
        <v>19</v>
      </c>
      <c r="H4" s="1089" t="str">
        <f>DADOS!C9</f>
        <v/>
      </c>
      <c r="I4" s="909"/>
    </row>
    <row r="5" spans="1:9" x14ac:dyDescent="0.25">
      <c r="A5" s="554" t="s">
        <v>20</v>
      </c>
      <c r="B5" s="1090" t="str">
        <f>DADOS!C8</f>
        <v/>
      </c>
      <c r="C5" s="1088" t="s">
        <v>9</v>
      </c>
      <c r="D5" s="554" t="s">
        <v>21</v>
      </c>
      <c r="E5" s="1088">
        <f>DADOS!C13</f>
        <v>0</v>
      </c>
      <c r="F5" s="1088" t="s">
        <v>9</v>
      </c>
      <c r="G5" s="1088" t="s">
        <v>9</v>
      </c>
      <c r="H5" s="554" t="s">
        <v>22</v>
      </c>
      <c r="I5" s="554">
        <f>DADOS!C14</f>
        <v>0</v>
      </c>
    </row>
    <row r="8" spans="1:9" x14ac:dyDescent="0.25">
      <c r="A8" s="555" t="s">
        <v>149</v>
      </c>
      <c r="B8" s="556">
        <v>1.1428</v>
      </c>
      <c r="C8" s="1091" t="s">
        <v>150</v>
      </c>
      <c r="D8" s="1092"/>
      <c r="E8" s="1093"/>
      <c r="F8" s="1094"/>
      <c r="G8" s="1095"/>
      <c r="H8" s="1096"/>
      <c r="I8" s="1097"/>
    </row>
    <row r="9" spans="1:9" x14ac:dyDescent="0.25">
      <c r="A9" s="557" t="s">
        <v>151</v>
      </c>
      <c r="B9" s="558">
        <v>0.2</v>
      </c>
      <c r="C9" s="1098" t="s">
        <v>152</v>
      </c>
      <c r="D9" s="1099"/>
      <c r="E9" s="1100"/>
      <c r="F9" s="1101"/>
      <c r="G9" s="1102"/>
      <c r="H9" s="1103"/>
      <c r="I9" s="1104"/>
    </row>
    <row r="10" spans="1:9" x14ac:dyDescent="0.25">
      <c r="A10" s="559" t="s">
        <v>153</v>
      </c>
      <c r="B10" s="560">
        <v>0.12</v>
      </c>
      <c r="C10" s="1105" t="s">
        <v>154</v>
      </c>
      <c r="D10" s="1106"/>
      <c r="E10" s="1107"/>
      <c r="F10" s="1108"/>
      <c r="G10" s="1109"/>
      <c r="H10" s="1110"/>
      <c r="I10" s="1111"/>
    </row>
    <row r="11" spans="1:9" x14ac:dyDescent="0.25">
      <c r="A11" s="561" t="s">
        <v>155</v>
      </c>
      <c r="B11" s="562">
        <v>0</v>
      </c>
      <c r="C11" s="1112" t="s">
        <v>156</v>
      </c>
      <c r="D11" s="1113"/>
      <c r="E11" s="1114"/>
      <c r="F11" s="1115"/>
      <c r="G11" s="1116"/>
      <c r="H11" s="1117"/>
      <c r="I11" s="1118"/>
    </row>
    <row r="12" spans="1:9" x14ac:dyDescent="0.25">
      <c r="A12" s="563" t="s">
        <v>157</v>
      </c>
      <c r="B12" s="564">
        <f>(((1+B8+B9)*(1+B10))/(1-B11))</f>
        <v>2.6239360000000009</v>
      </c>
      <c r="C12" s="909" t="s">
        <v>158</v>
      </c>
      <c r="D12" s="909"/>
      <c r="E12" s="909"/>
      <c r="F12" s="909"/>
      <c r="G12" s="909"/>
      <c r="H12" s="909"/>
      <c r="I12" s="909"/>
    </row>
    <row r="13" spans="1:9" x14ac:dyDescent="0.25">
      <c r="A13" s="565" t="s">
        <v>159</v>
      </c>
      <c r="B13" s="566">
        <f>((1+B10)/(1-B11))</f>
        <v>1.1200000000000001</v>
      </c>
      <c r="C13" s="909" t="s">
        <v>160</v>
      </c>
      <c r="D13" s="909"/>
      <c r="E13" s="909"/>
      <c r="F13" s="909"/>
      <c r="G13" s="909"/>
      <c r="H13" s="909"/>
      <c r="I13" s="909"/>
    </row>
    <row r="23" spans="5:9" x14ac:dyDescent="0.25">
      <c r="E23" s="1119">
        <f>DADOS!C11</f>
        <v>0</v>
      </c>
      <c r="F23" s="1119"/>
      <c r="G23" s="1119"/>
      <c r="H23" s="1119"/>
      <c r="I23" s="1119"/>
    </row>
    <row r="24" spans="5:9" x14ac:dyDescent="0.25">
      <c r="E24" s="1120">
        <f>DADOS!C12</f>
        <v>0</v>
      </c>
      <c r="F24" s="909"/>
      <c r="G24" s="909"/>
      <c r="H24" s="909"/>
      <c r="I24" s="909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6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25">
      <c r="A1" s="567" t="s">
        <v>0</v>
      </c>
    </row>
    <row r="2" spans="1:11" x14ac:dyDescent="0.25">
      <c r="A2" s="567" t="s">
        <v>16</v>
      </c>
    </row>
    <row r="3" spans="1:11" x14ac:dyDescent="0.25">
      <c r="A3" s="567" t="s">
        <v>17</v>
      </c>
      <c r="B3" s="2" t="str">
        <f>DADOS!C3</f>
        <v>06/06/2024</v>
      </c>
    </row>
    <row r="4" spans="1:11" x14ac:dyDescent="0.25">
      <c r="A4" s="567" t="s">
        <v>18</v>
      </c>
      <c r="B4" s="1121">
        <f>DADOS!C7</f>
        <v>0</v>
      </c>
      <c r="C4" s="909"/>
      <c r="D4" s="909"/>
      <c r="E4" s="909"/>
      <c r="F4" s="909"/>
      <c r="G4" s="567" t="s">
        <v>19</v>
      </c>
      <c r="H4" s="1122" t="str">
        <f>DADOS!C9</f>
        <v/>
      </c>
      <c r="I4" s="909"/>
    </row>
    <row r="5" spans="1:11" x14ac:dyDescent="0.25">
      <c r="A5" s="567" t="s">
        <v>20</v>
      </c>
      <c r="B5" s="1123" t="str">
        <f>DADOS!C8</f>
        <v/>
      </c>
      <c r="C5" s="1121" t="s">
        <v>9</v>
      </c>
      <c r="D5" s="567" t="s">
        <v>21</v>
      </c>
      <c r="E5" s="1121">
        <f>DADOS!C13</f>
        <v>0</v>
      </c>
      <c r="F5" s="1121" t="s">
        <v>9</v>
      </c>
      <c r="G5" s="1121" t="s">
        <v>9</v>
      </c>
      <c r="H5" s="567" t="s">
        <v>22</v>
      </c>
      <c r="I5" s="567">
        <f>DADOS!C14</f>
        <v>0</v>
      </c>
    </row>
    <row r="7" spans="1:11" x14ac:dyDescent="0.25">
      <c r="A7" s="568" t="s">
        <v>23</v>
      </c>
      <c r="B7" s="568" t="s">
        <v>24</v>
      </c>
      <c r="C7" s="568" t="s">
        <v>25</v>
      </c>
      <c r="D7" s="568" t="s">
        <v>26</v>
      </c>
      <c r="E7" s="568" t="s">
        <v>32</v>
      </c>
      <c r="F7" s="568" t="s">
        <v>161</v>
      </c>
      <c r="G7" s="568" t="s">
        <v>162</v>
      </c>
      <c r="H7" s="568" t="s">
        <v>163</v>
      </c>
      <c r="I7" s="568" t="s">
        <v>164</v>
      </c>
      <c r="J7" s="568" t="s">
        <v>33</v>
      </c>
    </row>
    <row r="8" spans="1:11" x14ac:dyDescent="0.25">
      <c r="A8" s="569" t="s">
        <v>34</v>
      </c>
      <c r="B8" s="1124" t="s">
        <v>35</v>
      </c>
      <c r="C8" s="1125"/>
      <c r="D8" s="1126"/>
      <c r="E8" s="1127"/>
      <c r="F8" s="1128"/>
      <c r="G8" s="1129"/>
      <c r="H8" s="570">
        <f>SUM(H9:H11)</f>
        <v>0</v>
      </c>
      <c r="I8" s="571">
        <f>SUM(I9:I11)</f>
        <v>0</v>
      </c>
      <c r="J8" s="572">
        <f>SUM(J9:J11)</f>
        <v>0</v>
      </c>
      <c r="K8" s="573" t="s">
        <v>36</v>
      </c>
    </row>
    <row r="9" spans="1:11" ht="67.5" x14ac:dyDescent="0.25">
      <c r="A9" s="574" t="s">
        <v>37</v>
      </c>
      <c r="B9" s="575" t="s">
        <v>38</v>
      </c>
      <c r="C9" s="576" t="s">
        <v>39</v>
      </c>
      <c r="D9" s="577">
        <v>4.5</v>
      </c>
      <c r="E9" s="578">
        <f>Orçamento!J9</f>
        <v>0</v>
      </c>
      <c r="F9" s="579"/>
      <c r="G9" s="580">
        <f>E9-F9</f>
        <v>0</v>
      </c>
      <c r="H9" s="581">
        <f>F9*D9</f>
        <v>0</v>
      </c>
      <c r="I9" s="582">
        <f>G9*D9</f>
        <v>0</v>
      </c>
      <c r="J9" s="583">
        <f>Orçamento!K9</f>
        <v>0</v>
      </c>
    </row>
    <row r="10" spans="1:11" ht="56.25" x14ac:dyDescent="0.25">
      <c r="A10" s="584" t="s">
        <v>40</v>
      </c>
      <c r="B10" s="585" t="s">
        <v>41</v>
      </c>
      <c r="C10" s="586" t="s">
        <v>42</v>
      </c>
      <c r="D10" s="587">
        <v>2</v>
      </c>
      <c r="E10" s="588">
        <f>Orçamento!J10</f>
        <v>0</v>
      </c>
      <c r="F10" s="589"/>
      <c r="G10" s="590">
        <f>E10-F10</f>
        <v>0</v>
      </c>
      <c r="H10" s="591">
        <f>F10*D10</f>
        <v>0</v>
      </c>
      <c r="I10" s="592">
        <f>G10*D10</f>
        <v>0</v>
      </c>
      <c r="J10" s="593">
        <f>Orçamento!K10</f>
        <v>0</v>
      </c>
    </row>
    <row r="11" spans="1:11" ht="45" x14ac:dyDescent="0.25">
      <c r="A11" s="594" t="s">
        <v>43</v>
      </c>
      <c r="B11" s="595" t="s">
        <v>44</v>
      </c>
      <c r="C11" s="596" t="s">
        <v>45</v>
      </c>
      <c r="D11" s="597">
        <v>2</v>
      </c>
      <c r="E11" s="598">
        <f>Orçamento!J11</f>
        <v>0</v>
      </c>
      <c r="F11" s="599"/>
      <c r="G11" s="600">
        <f>E11-F11</f>
        <v>0</v>
      </c>
      <c r="H11" s="601">
        <f>F11*D11</f>
        <v>0</v>
      </c>
      <c r="I11" s="602">
        <f>G11*D11</f>
        <v>0</v>
      </c>
      <c r="J11" s="603">
        <f>Orçamento!K11</f>
        <v>0</v>
      </c>
    </row>
    <row r="12" spans="1:11" x14ac:dyDescent="0.25">
      <c r="A12" s="604" t="s">
        <v>46</v>
      </c>
      <c r="B12" s="1130" t="s">
        <v>47</v>
      </c>
      <c r="C12" s="1131"/>
      <c r="D12" s="1132"/>
      <c r="E12" s="1133"/>
      <c r="F12" s="1134"/>
      <c r="G12" s="1135"/>
      <c r="H12" s="605">
        <f>SUM(H13:H17)</f>
        <v>0</v>
      </c>
      <c r="I12" s="606">
        <f>SUM(I13:I17)</f>
        <v>0</v>
      </c>
      <c r="J12" s="607">
        <f>SUM(J13:J17)</f>
        <v>0</v>
      </c>
      <c r="K12" s="608" t="s">
        <v>36</v>
      </c>
    </row>
    <row r="13" spans="1:11" ht="22.5" x14ac:dyDescent="0.25">
      <c r="A13" s="609" t="s">
        <v>48</v>
      </c>
      <c r="B13" s="610" t="s">
        <v>49</v>
      </c>
      <c r="C13" s="611" t="s">
        <v>39</v>
      </c>
      <c r="D13" s="612">
        <v>4.08</v>
      </c>
      <c r="E13" s="613">
        <f>Orçamento!J13</f>
        <v>0</v>
      </c>
      <c r="F13" s="614"/>
      <c r="G13" s="615">
        <f>E13-F13</f>
        <v>0</v>
      </c>
      <c r="H13" s="616">
        <f>F13*D13</f>
        <v>0</v>
      </c>
      <c r="I13" s="617">
        <f>G13*D13</f>
        <v>0</v>
      </c>
      <c r="J13" s="618">
        <f>Orçamento!K13</f>
        <v>0</v>
      </c>
    </row>
    <row r="14" spans="1:11" ht="22.5" x14ac:dyDescent="0.25">
      <c r="A14" s="619" t="s">
        <v>50</v>
      </c>
      <c r="B14" s="620" t="s">
        <v>51</v>
      </c>
      <c r="C14" s="621" t="s">
        <v>39</v>
      </c>
      <c r="D14" s="622">
        <v>566.58000000000004</v>
      </c>
      <c r="E14" s="623">
        <f>Orçamento!J14</f>
        <v>0</v>
      </c>
      <c r="F14" s="624"/>
      <c r="G14" s="625">
        <f>E14-F14</f>
        <v>0</v>
      </c>
      <c r="H14" s="626">
        <f>F14*D14</f>
        <v>0</v>
      </c>
      <c r="I14" s="627">
        <f>G14*D14</f>
        <v>0</v>
      </c>
      <c r="J14" s="628">
        <f>Orçamento!K14</f>
        <v>0</v>
      </c>
    </row>
    <row r="15" spans="1:11" ht="22.5" x14ac:dyDescent="0.25">
      <c r="A15" s="629" t="s">
        <v>52</v>
      </c>
      <c r="B15" s="630" t="s">
        <v>53</v>
      </c>
      <c r="C15" s="631" t="s">
        <v>39</v>
      </c>
      <c r="D15" s="632">
        <v>12</v>
      </c>
      <c r="E15" s="633">
        <f>Orçamento!J15</f>
        <v>0</v>
      </c>
      <c r="F15" s="634"/>
      <c r="G15" s="635">
        <f>E15-F15</f>
        <v>0</v>
      </c>
      <c r="H15" s="636">
        <f>F15*D15</f>
        <v>0</v>
      </c>
      <c r="I15" s="637">
        <f>G15*D15</f>
        <v>0</v>
      </c>
      <c r="J15" s="638">
        <f>Orçamento!K15</f>
        <v>0</v>
      </c>
    </row>
    <row r="16" spans="1:11" ht="22.5" x14ac:dyDescent="0.25">
      <c r="A16" s="639" t="s">
        <v>54</v>
      </c>
      <c r="B16" s="640" t="s">
        <v>55</v>
      </c>
      <c r="C16" s="641" t="s">
        <v>39</v>
      </c>
      <c r="D16" s="642">
        <v>2.25</v>
      </c>
      <c r="E16" s="643">
        <f>Orçamento!J16</f>
        <v>0</v>
      </c>
      <c r="F16" s="644"/>
      <c r="G16" s="645">
        <f>E16-F16</f>
        <v>0</v>
      </c>
      <c r="H16" s="646">
        <f>F16*D16</f>
        <v>0</v>
      </c>
      <c r="I16" s="647">
        <f>G16*D16</f>
        <v>0</v>
      </c>
      <c r="J16" s="648">
        <f>Orçamento!K16</f>
        <v>0</v>
      </c>
    </row>
    <row r="17" spans="1:11" ht="33.75" x14ac:dyDescent="0.25">
      <c r="A17" s="649" t="s">
        <v>56</v>
      </c>
      <c r="B17" s="650" t="s">
        <v>57</v>
      </c>
      <c r="C17" s="651" t="s">
        <v>58</v>
      </c>
      <c r="D17" s="652">
        <v>10.88</v>
      </c>
      <c r="E17" s="653">
        <f>Orçamento!J17</f>
        <v>0</v>
      </c>
      <c r="F17" s="654"/>
      <c r="G17" s="655">
        <f>E17-F17</f>
        <v>0</v>
      </c>
      <c r="H17" s="656">
        <f>F17*D17</f>
        <v>0</v>
      </c>
      <c r="I17" s="657">
        <f>G17*D17</f>
        <v>0</v>
      </c>
      <c r="J17" s="658">
        <f>Orçamento!K17</f>
        <v>0</v>
      </c>
    </row>
    <row r="18" spans="1:11" x14ac:dyDescent="0.25">
      <c r="A18" s="659" t="s">
        <v>59</v>
      </c>
      <c r="B18" s="1136" t="s">
        <v>60</v>
      </c>
      <c r="C18" s="1137"/>
      <c r="D18" s="1138"/>
      <c r="E18" s="1139"/>
      <c r="F18" s="1140"/>
      <c r="G18" s="1141"/>
      <c r="H18" s="660">
        <f>SUM(H19:H19)</f>
        <v>0</v>
      </c>
      <c r="I18" s="661">
        <f>SUM(I19:I19)</f>
        <v>0</v>
      </c>
      <c r="J18" s="662">
        <f>SUM(J19:J19)</f>
        <v>0</v>
      </c>
      <c r="K18" s="663" t="s">
        <v>36</v>
      </c>
    </row>
    <row r="19" spans="1:11" ht="22.5" x14ac:dyDescent="0.25">
      <c r="A19" s="664" t="s">
        <v>61</v>
      </c>
      <c r="B19" s="665" t="s">
        <v>62</v>
      </c>
      <c r="C19" s="666" t="s">
        <v>63</v>
      </c>
      <c r="D19" s="667">
        <v>100</v>
      </c>
      <c r="E19" s="668">
        <f>Orçamento!J19</f>
        <v>0</v>
      </c>
      <c r="F19" s="669"/>
      <c r="G19" s="670">
        <f>E19-F19</f>
        <v>0</v>
      </c>
      <c r="H19" s="671">
        <f>F19*D19</f>
        <v>0</v>
      </c>
      <c r="I19" s="672">
        <f>G19*D19</f>
        <v>0</v>
      </c>
      <c r="J19" s="673">
        <f>Orçamento!K19</f>
        <v>0</v>
      </c>
    </row>
    <row r="20" spans="1:11" x14ac:dyDescent="0.25">
      <c r="A20" s="674" t="s">
        <v>64</v>
      </c>
      <c r="B20" s="1142" t="s">
        <v>65</v>
      </c>
      <c r="C20" s="1143"/>
      <c r="D20" s="1144"/>
      <c r="E20" s="1145"/>
      <c r="F20" s="1146"/>
      <c r="G20" s="1147"/>
      <c r="H20" s="675">
        <f>SUM(H21:H24)</f>
        <v>0</v>
      </c>
      <c r="I20" s="676">
        <f>SUM(I21:I24)</f>
        <v>0</v>
      </c>
      <c r="J20" s="677">
        <f>SUM(J21:J24)</f>
        <v>0</v>
      </c>
      <c r="K20" s="678" t="s">
        <v>36</v>
      </c>
    </row>
    <row r="21" spans="1:11" ht="33.75" x14ac:dyDescent="0.25">
      <c r="A21" s="679" t="s">
        <v>66</v>
      </c>
      <c r="B21" s="680" t="s">
        <v>67</v>
      </c>
      <c r="C21" s="681" t="s">
        <v>39</v>
      </c>
      <c r="D21" s="682">
        <v>466.76</v>
      </c>
      <c r="E21" s="683">
        <f>Orçamento!J21</f>
        <v>0</v>
      </c>
      <c r="F21" s="684"/>
      <c r="G21" s="685">
        <f>E21-F21</f>
        <v>0</v>
      </c>
      <c r="H21" s="686">
        <f>F21*D21</f>
        <v>0</v>
      </c>
      <c r="I21" s="687">
        <f>G21*D21</f>
        <v>0</v>
      </c>
      <c r="J21" s="688">
        <f>Orçamento!K21</f>
        <v>0</v>
      </c>
    </row>
    <row r="22" spans="1:11" ht="33.75" x14ac:dyDescent="0.25">
      <c r="A22" s="689" t="s">
        <v>68</v>
      </c>
      <c r="B22" s="690" t="s">
        <v>69</v>
      </c>
      <c r="C22" s="691" t="s">
        <v>39</v>
      </c>
      <c r="D22" s="692">
        <v>466.76</v>
      </c>
      <c r="E22" s="693">
        <f>Orçamento!J22</f>
        <v>0</v>
      </c>
      <c r="F22" s="694"/>
      <c r="G22" s="695">
        <f>E22-F22</f>
        <v>0</v>
      </c>
      <c r="H22" s="696">
        <f>F22*D22</f>
        <v>0</v>
      </c>
      <c r="I22" s="697">
        <f>G22*D22</f>
        <v>0</v>
      </c>
      <c r="J22" s="698">
        <f>Orçamento!K22</f>
        <v>0</v>
      </c>
    </row>
    <row r="23" spans="1:11" ht="33.75" x14ac:dyDescent="0.25">
      <c r="A23" s="699" t="s">
        <v>70</v>
      </c>
      <c r="B23" s="700" t="s">
        <v>71</v>
      </c>
      <c r="C23" s="701" t="s">
        <v>39</v>
      </c>
      <c r="D23" s="702">
        <v>333.42</v>
      </c>
      <c r="E23" s="703">
        <f>Orçamento!J23</f>
        <v>0</v>
      </c>
      <c r="F23" s="704"/>
      <c r="G23" s="705">
        <f>E23-F23</f>
        <v>0</v>
      </c>
      <c r="H23" s="706">
        <f>F23*D23</f>
        <v>0</v>
      </c>
      <c r="I23" s="707">
        <f>G23*D23</f>
        <v>0</v>
      </c>
      <c r="J23" s="708">
        <f>Orçamento!K23</f>
        <v>0</v>
      </c>
    </row>
    <row r="24" spans="1:11" ht="33.75" x14ac:dyDescent="0.25">
      <c r="A24" s="709" t="s">
        <v>72</v>
      </c>
      <c r="B24" s="710" t="s">
        <v>73</v>
      </c>
      <c r="C24" s="711" t="s">
        <v>39</v>
      </c>
      <c r="D24" s="712">
        <v>333.42</v>
      </c>
      <c r="E24" s="713">
        <f>Orçamento!J24</f>
        <v>0</v>
      </c>
      <c r="F24" s="714"/>
      <c r="G24" s="715">
        <f>E24-F24</f>
        <v>0</v>
      </c>
      <c r="H24" s="716">
        <f>F24*D24</f>
        <v>0</v>
      </c>
      <c r="I24" s="717">
        <f>G24*D24</f>
        <v>0</v>
      </c>
      <c r="J24" s="718">
        <f>Orçamento!K24</f>
        <v>0</v>
      </c>
    </row>
    <row r="25" spans="1:11" x14ac:dyDescent="0.25">
      <c r="A25" s="719" t="s">
        <v>74</v>
      </c>
      <c r="B25" s="1148" t="s">
        <v>75</v>
      </c>
      <c r="C25" s="1149"/>
      <c r="D25" s="1150"/>
      <c r="E25" s="1151"/>
      <c r="F25" s="1152"/>
      <c r="G25" s="1153"/>
      <c r="H25" s="720">
        <f>SUM(H26:H31)</f>
        <v>0</v>
      </c>
      <c r="I25" s="721">
        <f>SUM(I26:I31)</f>
        <v>0</v>
      </c>
      <c r="J25" s="722">
        <f>SUM(J26:J31)</f>
        <v>0</v>
      </c>
      <c r="K25" s="723" t="s">
        <v>36</v>
      </c>
    </row>
    <row r="26" spans="1:11" ht="45" x14ac:dyDescent="0.25">
      <c r="A26" s="724" t="s">
        <v>76</v>
      </c>
      <c r="B26" s="725" t="s">
        <v>77</v>
      </c>
      <c r="C26" s="726" t="s">
        <v>78</v>
      </c>
      <c r="D26" s="727">
        <v>295.18</v>
      </c>
      <c r="E26" s="728">
        <f>Orçamento!J26</f>
        <v>0</v>
      </c>
      <c r="F26" s="729"/>
      <c r="G26" s="730">
        <f t="shared" ref="G26:G31" si="0">E26-F26</f>
        <v>0</v>
      </c>
      <c r="H26" s="731">
        <f t="shared" ref="H26:H31" si="1">F26*D26</f>
        <v>0</v>
      </c>
      <c r="I26" s="732">
        <f t="shared" ref="I26:I31" si="2">G26*D26</f>
        <v>0</v>
      </c>
      <c r="J26" s="733">
        <f>Orçamento!K26</f>
        <v>0</v>
      </c>
    </row>
    <row r="27" spans="1:11" ht="45" x14ac:dyDescent="0.25">
      <c r="A27" s="734" t="s">
        <v>79</v>
      </c>
      <c r="B27" s="735" t="s">
        <v>80</v>
      </c>
      <c r="C27" s="736" t="s">
        <v>78</v>
      </c>
      <c r="D27" s="737">
        <v>295.18</v>
      </c>
      <c r="E27" s="738">
        <f>Orçamento!J27</f>
        <v>0</v>
      </c>
      <c r="F27" s="739"/>
      <c r="G27" s="740">
        <f t="shared" si="0"/>
        <v>0</v>
      </c>
      <c r="H27" s="741">
        <f t="shared" si="1"/>
        <v>0</v>
      </c>
      <c r="I27" s="742">
        <f t="shared" si="2"/>
        <v>0</v>
      </c>
      <c r="J27" s="743">
        <f>Orçamento!K27</f>
        <v>0</v>
      </c>
    </row>
    <row r="28" spans="1:11" ht="33.75" x14ac:dyDescent="0.25">
      <c r="A28" s="744" t="s">
        <v>81</v>
      </c>
      <c r="B28" s="745" t="s">
        <v>82</v>
      </c>
      <c r="C28" s="746" t="s">
        <v>78</v>
      </c>
      <c r="D28" s="747">
        <v>108.46</v>
      </c>
      <c r="E28" s="748">
        <f>Orçamento!J28</f>
        <v>0</v>
      </c>
      <c r="F28" s="749"/>
      <c r="G28" s="750">
        <f t="shared" si="0"/>
        <v>0</v>
      </c>
      <c r="H28" s="751">
        <f t="shared" si="1"/>
        <v>0</v>
      </c>
      <c r="I28" s="752">
        <f t="shared" si="2"/>
        <v>0</v>
      </c>
      <c r="J28" s="753">
        <f>Orçamento!K28</f>
        <v>0</v>
      </c>
    </row>
    <row r="29" spans="1:11" ht="33.75" x14ac:dyDescent="0.25">
      <c r="A29" s="754" t="s">
        <v>83</v>
      </c>
      <c r="B29" s="755" t="s">
        <v>84</v>
      </c>
      <c r="C29" s="756" t="s">
        <v>39</v>
      </c>
      <c r="D29" s="757">
        <v>103.65</v>
      </c>
      <c r="E29" s="758">
        <f>Orçamento!J29</f>
        <v>0</v>
      </c>
      <c r="F29" s="759"/>
      <c r="G29" s="760">
        <f t="shared" si="0"/>
        <v>0</v>
      </c>
      <c r="H29" s="761">
        <f t="shared" si="1"/>
        <v>0</v>
      </c>
      <c r="I29" s="762">
        <f t="shared" si="2"/>
        <v>0</v>
      </c>
      <c r="J29" s="763">
        <f>Orçamento!K29</f>
        <v>0</v>
      </c>
    </row>
    <row r="30" spans="1:11" ht="33.75" x14ac:dyDescent="0.25">
      <c r="A30" s="764" t="s">
        <v>85</v>
      </c>
      <c r="B30" s="765" t="s">
        <v>86</v>
      </c>
      <c r="C30" s="766" t="s">
        <v>39</v>
      </c>
      <c r="D30" s="767">
        <v>7</v>
      </c>
      <c r="E30" s="768">
        <f>Orçamento!J30</f>
        <v>0</v>
      </c>
      <c r="F30" s="769"/>
      <c r="G30" s="770">
        <f t="shared" si="0"/>
        <v>0</v>
      </c>
      <c r="H30" s="771">
        <f t="shared" si="1"/>
        <v>0</v>
      </c>
      <c r="I30" s="772">
        <f t="shared" si="2"/>
        <v>0</v>
      </c>
      <c r="J30" s="773">
        <f>Orçamento!K30</f>
        <v>0</v>
      </c>
    </row>
    <row r="31" spans="1:11" ht="22.5" x14ac:dyDescent="0.25">
      <c r="A31" s="774" t="s">
        <v>87</v>
      </c>
      <c r="B31" s="775" t="s">
        <v>88</v>
      </c>
      <c r="C31" s="776" t="s">
        <v>39</v>
      </c>
      <c r="D31" s="777">
        <v>18.899999999999999</v>
      </c>
      <c r="E31" s="778">
        <f>Orçamento!J31</f>
        <v>0</v>
      </c>
      <c r="F31" s="779"/>
      <c r="G31" s="780">
        <f t="shared" si="0"/>
        <v>0</v>
      </c>
      <c r="H31" s="781">
        <f t="shared" si="1"/>
        <v>0</v>
      </c>
      <c r="I31" s="782">
        <f t="shared" si="2"/>
        <v>0</v>
      </c>
      <c r="J31" s="783">
        <f>Orçamento!K31</f>
        <v>0</v>
      </c>
    </row>
    <row r="32" spans="1:11" x14ac:dyDescent="0.25">
      <c r="A32" s="784" t="s">
        <v>89</v>
      </c>
      <c r="B32" s="1154" t="s">
        <v>90</v>
      </c>
      <c r="C32" s="1155"/>
      <c r="D32" s="1156"/>
      <c r="E32" s="1157"/>
      <c r="F32" s="1158"/>
      <c r="G32" s="1159"/>
      <c r="H32" s="785">
        <f>SUM(H33:H34)</f>
        <v>0</v>
      </c>
      <c r="I32" s="786">
        <f>SUM(I33:I34)</f>
        <v>0</v>
      </c>
      <c r="J32" s="787">
        <f>SUM(J33:J34)</f>
        <v>0</v>
      </c>
      <c r="K32" s="788" t="s">
        <v>36</v>
      </c>
    </row>
    <row r="33" spans="1:11" ht="33.75" x14ac:dyDescent="0.25">
      <c r="A33" s="789" t="s">
        <v>91</v>
      </c>
      <c r="B33" s="790" t="s">
        <v>92</v>
      </c>
      <c r="C33" s="791" t="s">
        <v>39</v>
      </c>
      <c r="D33" s="792">
        <v>24.47</v>
      </c>
      <c r="E33" s="793">
        <f>Orçamento!J33</f>
        <v>0</v>
      </c>
      <c r="F33" s="794"/>
      <c r="G33" s="795">
        <f>E33-F33</f>
        <v>0</v>
      </c>
      <c r="H33" s="796">
        <f>F33*D33</f>
        <v>0</v>
      </c>
      <c r="I33" s="797">
        <f>G33*D33</f>
        <v>0</v>
      </c>
      <c r="J33" s="798">
        <f>Orçamento!K33</f>
        <v>0</v>
      </c>
    </row>
    <row r="34" spans="1:11" ht="67.5" x14ac:dyDescent="0.25">
      <c r="A34" s="799" t="s">
        <v>93</v>
      </c>
      <c r="B34" s="800" t="s">
        <v>94</v>
      </c>
      <c r="C34" s="801" t="s">
        <v>95</v>
      </c>
      <c r="D34" s="802">
        <v>1</v>
      </c>
      <c r="E34" s="803">
        <f>Orçamento!J34</f>
        <v>0</v>
      </c>
      <c r="F34" s="804"/>
      <c r="G34" s="805">
        <f>E34-F34</f>
        <v>0</v>
      </c>
      <c r="H34" s="806">
        <f>F34*D34</f>
        <v>0</v>
      </c>
      <c r="I34" s="807">
        <f>G34*D34</f>
        <v>0</v>
      </c>
      <c r="J34" s="808">
        <f>Orçamento!K34</f>
        <v>0</v>
      </c>
    </row>
    <row r="35" spans="1:11" x14ac:dyDescent="0.25">
      <c r="A35" s="809" t="s">
        <v>96</v>
      </c>
      <c r="B35" s="1160" t="s">
        <v>97</v>
      </c>
      <c r="C35" s="1161"/>
      <c r="D35" s="1162"/>
      <c r="E35" s="1163"/>
      <c r="F35" s="1164"/>
      <c r="G35" s="1165"/>
      <c r="H35" s="810">
        <f>SUM(H36:H42)</f>
        <v>0</v>
      </c>
      <c r="I35" s="811">
        <f>SUM(I36:I42)</f>
        <v>0</v>
      </c>
      <c r="J35" s="812">
        <f>SUM(J36:J42)</f>
        <v>0</v>
      </c>
      <c r="K35" s="813" t="s">
        <v>36</v>
      </c>
    </row>
    <row r="36" spans="1:11" ht="33.75" x14ac:dyDescent="0.25">
      <c r="A36" s="814" t="s">
        <v>98</v>
      </c>
      <c r="B36" s="815" t="s">
        <v>99</v>
      </c>
      <c r="C36" s="816" t="s">
        <v>63</v>
      </c>
      <c r="D36" s="817">
        <v>7</v>
      </c>
      <c r="E36" s="818">
        <f>Orçamento!J36</f>
        <v>0</v>
      </c>
      <c r="F36" s="819"/>
      <c r="G36" s="820">
        <f t="shared" ref="G36:G42" si="3">E36-F36</f>
        <v>0</v>
      </c>
      <c r="H36" s="821">
        <f t="shared" ref="H36:H42" si="4">F36*D36</f>
        <v>0</v>
      </c>
      <c r="I36" s="822">
        <f t="shared" ref="I36:I42" si="5">G36*D36</f>
        <v>0</v>
      </c>
      <c r="J36" s="823">
        <f>Orçamento!K36</f>
        <v>0</v>
      </c>
    </row>
    <row r="37" spans="1:11" ht="33.75" x14ac:dyDescent="0.25">
      <c r="A37" s="824" t="s">
        <v>100</v>
      </c>
      <c r="B37" s="825" t="s">
        <v>101</v>
      </c>
      <c r="C37" s="826" t="s">
        <v>39</v>
      </c>
      <c r="D37" s="827">
        <v>12.2</v>
      </c>
      <c r="E37" s="828">
        <f>Orçamento!J37</f>
        <v>0</v>
      </c>
      <c r="F37" s="829"/>
      <c r="G37" s="830">
        <f t="shared" si="3"/>
        <v>0</v>
      </c>
      <c r="H37" s="831">
        <f t="shared" si="4"/>
        <v>0</v>
      </c>
      <c r="I37" s="832">
        <f t="shared" si="5"/>
        <v>0</v>
      </c>
      <c r="J37" s="833">
        <f>Orçamento!K37</f>
        <v>0</v>
      </c>
    </row>
    <row r="38" spans="1:11" ht="56.25" x14ac:dyDescent="0.25">
      <c r="A38" s="834" t="s">
        <v>102</v>
      </c>
      <c r="B38" s="835" t="s">
        <v>103</v>
      </c>
      <c r="C38" s="836" t="s">
        <v>104</v>
      </c>
      <c r="D38" s="837">
        <v>1.1100000000000001</v>
      </c>
      <c r="E38" s="838">
        <f>Orçamento!J38</f>
        <v>0</v>
      </c>
      <c r="F38" s="839"/>
      <c r="G38" s="840">
        <f t="shared" si="3"/>
        <v>0</v>
      </c>
      <c r="H38" s="841">
        <f t="shared" si="4"/>
        <v>0</v>
      </c>
      <c r="I38" s="842">
        <f t="shared" si="5"/>
        <v>0</v>
      </c>
      <c r="J38" s="843">
        <f>Orçamento!K38</f>
        <v>0</v>
      </c>
    </row>
    <row r="39" spans="1:11" ht="56.25" x14ac:dyDescent="0.25">
      <c r="A39" s="844" t="s">
        <v>105</v>
      </c>
      <c r="B39" s="845" t="s">
        <v>106</v>
      </c>
      <c r="C39" s="846" t="s">
        <v>39</v>
      </c>
      <c r="D39" s="847">
        <v>15.69</v>
      </c>
      <c r="E39" s="848">
        <f>Orçamento!J39</f>
        <v>0</v>
      </c>
      <c r="F39" s="849"/>
      <c r="G39" s="850">
        <f t="shared" si="3"/>
        <v>0</v>
      </c>
      <c r="H39" s="851">
        <f t="shared" si="4"/>
        <v>0</v>
      </c>
      <c r="I39" s="852">
        <f t="shared" si="5"/>
        <v>0</v>
      </c>
      <c r="J39" s="853">
        <f>Orçamento!K39</f>
        <v>0</v>
      </c>
    </row>
    <row r="40" spans="1:11" ht="56.25" x14ac:dyDescent="0.25">
      <c r="A40" s="854" t="s">
        <v>107</v>
      </c>
      <c r="B40" s="855" t="s">
        <v>108</v>
      </c>
      <c r="C40" s="856" t="s">
        <v>39</v>
      </c>
      <c r="D40" s="857">
        <v>31.38</v>
      </c>
      <c r="E40" s="858">
        <f>Orçamento!J40</f>
        <v>0</v>
      </c>
      <c r="F40" s="859"/>
      <c r="G40" s="860">
        <f t="shared" si="3"/>
        <v>0</v>
      </c>
      <c r="H40" s="861">
        <f t="shared" si="4"/>
        <v>0</v>
      </c>
      <c r="I40" s="862">
        <f t="shared" si="5"/>
        <v>0</v>
      </c>
      <c r="J40" s="863">
        <f>Orçamento!K40</f>
        <v>0</v>
      </c>
    </row>
    <row r="41" spans="1:11" ht="78.75" x14ac:dyDescent="0.25">
      <c r="A41" s="864" t="s">
        <v>109</v>
      </c>
      <c r="B41" s="865" t="s">
        <v>110</v>
      </c>
      <c r="C41" s="866" t="s">
        <v>39</v>
      </c>
      <c r="D41" s="867">
        <v>31.38</v>
      </c>
      <c r="E41" s="868">
        <f>Orçamento!J41</f>
        <v>0</v>
      </c>
      <c r="F41" s="869"/>
      <c r="G41" s="870">
        <f t="shared" si="3"/>
        <v>0</v>
      </c>
      <c r="H41" s="871">
        <f t="shared" si="4"/>
        <v>0</v>
      </c>
      <c r="I41" s="872">
        <f t="shared" si="5"/>
        <v>0</v>
      </c>
      <c r="J41" s="873">
        <f>Orçamento!K41</f>
        <v>0</v>
      </c>
    </row>
    <row r="42" spans="1:11" ht="22.5" x14ac:dyDescent="0.25">
      <c r="A42" s="874" t="s">
        <v>111</v>
      </c>
      <c r="B42" s="875" t="s">
        <v>112</v>
      </c>
      <c r="C42" s="876" t="s">
        <v>63</v>
      </c>
      <c r="D42" s="877">
        <v>4.3499999999999996</v>
      </c>
      <c r="E42" s="878">
        <f>Orçamento!J42</f>
        <v>0</v>
      </c>
      <c r="F42" s="879"/>
      <c r="G42" s="880">
        <f t="shared" si="3"/>
        <v>0</v>
      </c>
      <c r="H42" s="881">
        <f t="shared" si="4"/>
        <v>0</v>
      </c>
      <c r="I42" s="882">
        <f t="shared" si="5"/>
        <v>0</v>
      </c>
      <c r="J42" s="883">
        <f>Orçamento!K42</f>
        <v>0</v>
      </c>
    </row>
    <row r="43" spans="1:11" x14ac:dyDescent="0.25">
      <c r="A43" s="884" t="s">
        <v>113</v>
      </c>
      <c r="B43" s="1166" t="s">
        <v>114</v>
      </c>
      <c r="C43" s="1167"/>
      <c r="D43" s="1168"/>
      <c r="E43" s="1169"/>
      <c r="F43" s="1170"/>
      <c r="G43" s="1171"/>
      <c r="H43" s="885">
        <f>SUM(H44:H44)</f>
        <v>0</v>
      </c>
      <c r="I43" s="886">
        <f>SUM(I44:I44)</f>
        <v>0</v>
      </c>
      <c r="J43" s="887">
        <f>SUM(J44:J44)</f>
        <v>0</v>
      </c>
      <c r="K43" s="888" t="s">
        <v>36</v>
      </c>
    </row>
    <row r="44" spans="1:11" x14ac:dyDescent="0.25">
      <c r="A44" s="889" t="s">
        <v>115</v>
      </c>
      <c r="B44" s="890" t="s">
        <v>116</v>
      </c>
      <c r="C44" s="891" t="s">
        <v>39</v>
      </c>
      <c r="D44" s="892">
        <v>456.25</v>
      </c>
      <c r="E44" s="893">
        <f>Orçamento!J44</f>
        <v>0</v>
      </c>
      <c r="F44" s="894"/>
      <c r="G44" s="895">
        <f>E44-F44</f>
        <v>0</v>
      </c>
      <c r="H44" s="896">
        <f>F44*D44</f>
        <v>0</v>
      </c>
      <c r="I44" s="897">
        <f>G44*D44</f>
        <v>0</v>
      </c>
      <c r="J44" s="898">
        <f>Orçamento!K44</f>
        <v>0</v>
      </c>
    </row>
    <row r="45" spans="1:11" x14ac:dyDescent="0.25">
      <c r="A45" s="1172" t="s">
        <v>117</v>
      </c>
      <c r="B45" s="909"/>
      <c r="C45" s="909"/>
      <c r="D45" s="909"/>
      <c r="E45" s="909"/>
      <c r="F45" s="909"/>
      <c r="G45" s="909"/>
      <c r="H45" s="899">
        <f>H8+H12+H18+H20+H25+H32+H35+H43</f>
        <v>0</v>
      </c>
      <c r="I45" s="900">
        <f>I8+I12+I18+I20+I25+I32+I35+I43</f>
        <v>0</v>
      </c>
      <c r="J45" s="901">
        <f>J8+J12+J18+J20+J25+J32+J35+J43</f>
        <v>0</v>
      </c>
    </row>
    <row r="55" spans="5:9" x14ac:dyDescent="0.25">
      <c r="E55" s="1173">
        <f>DADOS!C11</f>
        <v>0</v>
      </c>
      <c r="F55" s="1173"/>
      <c r="G55" s="1173"/>
      <c r="H55" s="1173"/>
      <c r="I55" s="1173"/>
    </row>
    <row r="56" spans="5:9" x14ac:dyDescent="0.25">
      <c r="E56" s="1174">
        <f>DADOS!C12</f>
        <v>0</v>
      </c>
      <c r="F56" s="909"/>
      <c r="G56" s="909"/>
      <c r="H56" s="909"/>
      <c r="I56" s="909"/>
    </row>
  </sheetData>
  <sheetProtection password="BF59" sheet="1" objects="1" scenarios="1" selectLockedCells="1"/>
  <mergeCells count="15">
    <mergeCell ref="B35:G35"/>
    <mergeCell ref="B43:G43"/>
    <mergeCell ref="A45:G45"/>
    <mergeCell ref="E55:I55"/>
    <mergeCell ref="E56:I56"/>
    <mergeCell ref="B12:G12"/>
    <mergeCell ref="B18:G18"/>
    <mergeCell ref="B20:G20"/>
    <mergeCell ref="B25:G25"/>
    <mergeCell ref="B32:G32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902">
        <f>'BDI Principal'!D14</f>
        <v>20.05</v>
      </c>
    </row>
    <row r="2" spans="1:1" x14ac:dyDescent="0.25">
      <c r="A2" s="903">
        <f>'BDI Diferenciado'!D14</f>
        <v>3.79</v>
      </c>
    </row>
    <row r="3" spans="1:1" x14ac:dyDescent="0.25">
      <c r="A3" s="904">
        <f>'BDI (Fator K e TRDE)'!B12</f>
        <v>2.6239360000000009</v>
      </c>
    </row>
    <row r="4" spans="1:1" x14ac:dyDescent="0.25">
      <c r="A4" s="905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Signorelli</cp:lastModifiedBy>
  <dcterms:created xsi:type="dcterms:W3CDTF">2024-06-06T11:20:42Z</dcterms:created>
  <dcterms:modified xsi:type="dcterms:W3CDTF">2024-06-06T11:32:34Z</dcterms:modified>
</cp:coreProperties>
</file>