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<sst xmlns="http://schemas.openxmlformats.org/spreadsheetml/2006/main" count="528" uniqueCount="186">
  <si>
    <t>Prefeitura Municipal de Schroeder - SC</t>
  </si>
  <si>
    <t>SEMOB - SECRETARIA MUNICIPAL DE OBRAS E INFRAESTRUTURA URBANA</t>
  </si>
  <si>
    <t>Data do documento:</t>
  </si>
  <si>
    <t>04/11/2024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</si>
  <si>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</si>
  <si>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</si>
  <si>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</si>
  <si>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</si>
  <si>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</si>
  <si>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</si>
  <si>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</si>
  <si>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</si>
  <si>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</si>
  <si>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</si>
  <si>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</si>
  <si>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</si>
  <si>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Asfáltica da Rua Oscar Guilherme Gneipel - Est. OPP até a Est. 13 + 5,00m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</si>
  <si>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</si>
  <si>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</si>
  <si>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</si>
  <si>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</si>
  <si>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</si>
  <si>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</si>
  <si>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</si>
  <si>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</si>
  <si>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</si>
  <si>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</si>
  <si>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</si>
  <si>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</si>
  <si>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</si>
  <si>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</si>
  <si>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</si>
  <si>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</si>
  <si>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</si>
  <si>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</si>
  <si>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ADMINISTRAÇÃO</t>
  </si>
  <si>
    <t>Etapa</t>
  </si>
  <si>
    <t>1.1</t>
  </si>
  <si>
    <t>LOCAÇÃO DE BANHEIRO QUÍMICO. INCLUSO 1 LIMPEZA SEMANAL, ENTREGA E RETIRADA.</t>
  </si>
  <si>
    <t>MÊS</t>
  </si>
  <si>
    <t>2</t>
  </si>
  <si>
    <t>SERVIÇOS INICIAIS E DRENAGEM</t>
  </si>
  <si>
    <t>2.1</t>
  </si>
  <si>
    <t>PLACA DE OBRA EM CHAPA DE AÇO GALVANIZADO (DIMENSÕES CONFORME MEMORIAL) - INCLUSO SARRAFO DE MADEIRA, PONTALETE, PLACA DE OBRA, PREGO DE AÇO, CARPINTEIRO, SERVENTE, CONCRETO MAGRO.</t>
  </si>
  <si>
    <t>M2</t>
  </si>
  <si>
    <t>2.2</t>
  </si>
  <si>
    <t>SERVIÇOS TOPOGRÁFICOS PARA PAVIMENTAÇÃO (LOCAÇÃO DO GREIDE E NIVELAMENTO), INCLUSIVE ACOMPANHAMENTO E NOTA DE SERVIÇOS.</t>
  </si>
  <si>
    <t>2.3</t>
  </si>
  <si>
    <t>FECHAMENTO DE BOCA DE LOBO (COM TAMPA DE CONCRETO) - BASE SINAP CÓD. 97904 (CONTAGEM DIRETA PROJETO)</t>
  </si>
  <si>
    <t>UN</t>
  </si>
  <si>
    <t>2.4</t>
  </si>
  <si>
    <t>DEMOLIÇÃO MECÂNICA DE CONCRETO ARMADO, COM ESCAVADEIRA HIDRÁULICA COM MARTELO HIDRÁULICO - SEM REAPROVEITAMENTO</t>
  </si>
  <si>
    <t>M³</t>
  </si>
  <si>
    <t>2.5</t>
  </si>
  <si>
    <t>FRESAGEM DE PAVIMENTO ASFÁLTICO (PROFUNDIDADE ATÉ 5,0 CM) - EXCLUSIVE TRANSPORTE. AF_11/2019</t>
  </si>
  <si>
    <t>2.6</t>
  </si>
  <si>
    <t>TRANSPORTE DE ENTULHO COM CAMINHÃO BASCULANTE DE 10 M³, EM VIA URBANA PAVIMENTADA, DMT ATÉ 30 KM (UNIDADE: M3XKM). AF_07/2020</t>
  </si>
  <si>
    <t>M3XKM</t>
  </si>
  <si>
    <t>2.7</t>
  </si>
  <si>
    <t>ESCAVAÇÃO, CARGA DE MATERIAL DE 1ª CATEGORIA PARA BOTA FORA, COM TRATOR E CAÇAMBA 6 M³. ACRESCIDO 30% DE ÍNDICE DE EMPOLAMENTO DO MATERIAL</t>
  </si>
  <si>
    <t>M3</t>
  </si>
  <si>
    <t>2.8</t>
  </si>
  <si>
    <t>TRANSPORTE DE MATERIAL DE 1ª CATEGORIA PARA BOTA FORA, COM CAMINHÃO BASCULANTE 10 M³. DMT 1,8 KM</t>
  </si>
  <si>
    <t>2.9</t>
  </si>
  <si>
    <t>FORNECIMENTO E ASSENTAMENTO DE BRITA 2 PARA BERÇO EM TUBULAÇÃO, CONFORME PROJETO - PREPARO DE FUNDO DE VALA COM LARGURA MAIOR OU IGUAL A 1,5 M E MENOR QUE 2,5 M, COM CAMADA DE BRITA, LANÇAMENTO MECANIZADO. AF_08/2020</t>
  </si>
  <si>
    <t>2.10</t>
  </si>
  <si>
    <t>TUBO DE CONCRETO PARA REDES COLETORAS DE ÁGUAS PLUVIAIS, DIÂMETRO DE 400 MM, JUNTA RÍGIDA, INSTALADO EM LOCAL COM ALTO NÍVEL DE INTERFERÊNCIAS - FORNECIMENTO E ASSENTAMENTO. AF_03/2024</t>
  </si>
  <si>
    <t>M</t>
  </si>
  <si>
    <t>2.11</t>
  </si>
  <si>
    <t>ESCAVAÇÃO, CARGA E COMPACTAÇÃO DE MATERIAL DE 1ª CATEGORIA (O INSUMO SERÁ FORNECIDO PELO MUNICÍPIO DE SCHROEDER)</t>
  </si>
  <si>
    <t>2.12</t>
  </si>
  <si>
    <t>ESPALHAMENTO DE MATERIAL DE 1ª CATEGORIA COM TRATOR DE ESTEIRAS</t>
  </si>
  <si>
    <t>2.13</t>
  </si>
  <si>
    <t>TRANSPORTE DE SEIXO COM CAMINHÃO BASCULANTE 10 M³, EM VIA PAVIMENTADA, DMT ATÉ 30 KM,  (UNIDADE: M3 X KM). AF_12/2016 - CONSIDERADO 5 KM</t>
  </si>
  <si>
    <t>2.14</t>
  </si>
  <si>
    <t>GRELHA DE FERRO FUNDIDO SIMPLES COM REQUADRO, ASSENTAMENTO EM ARGAMASSA CIMENTO/AREIA 1:4 (DIMENSÕES CONFORME PROJETO) - FORNECIMENTO E INSTALAÇÃO</t>
  </si>
  <si>
    <t>2.15</t>
  </si>
  <si>
    <t>CAIXA PARA BOCA DE LOBO SIMPLES RETANGULAR, EM ALVENARIA COM TIJOLOS CERÂMICOS MACIÇOS (DIMENSÕES CONFORME PROJETO). AF_12/2020</t>
  </si>
  <si>
    <t>2.16</t>
  </si>
  <si>
    <t>REMOÇÃO DE RAÍZES REMANESCENTES DE TRONCO DE ÁRVORE COM DIÂMETRO MAIOR OU IGUAL A 0,20 M E MENOR QUE 0,40 M.AF_05/2018</t>
  </si>
  <si>
    <t>3</t>
  </si>
  <si>
    <t>EXECUÇÃO DA SUB BASE E/OU SUB LEITO</t>
  </si>
  <si>
    <t>3.1</t>
  </si>
  <si>
    <t>ESCAVAÇÃO E CARGA DE SOLOS INSERVÍVEIS NAS PISTAS PARA BOTA FORA, DMT&lt;200M, ACRESCIDO 30% DE ÍNDICE DE EMPOLAMENTO DO MATERIAL (REFERENTE AO NIVELAMENTO DA VIA, PROFUNDIDADE DE 10CM)</t>
  </si>
  <si>
    <t>3.2</t>
  </si>
  <si>
    <t>TRANSPORTE DE SOLOS INSERVÍVEIS PARA BOTA FORA, COM CAMINHÃO BASCULANTE 10 M³,EM VIA URBANA PAVIMENTADA, DMT ATÉ 30 KM. (UNIDADE: M3 X KM). AF_12/2016 - CONSIDERADO 1,8 KM</t>
  </si>
  <si>
    <t>3.3</t>
  </si>
  <si>
    <t>REGULARIZAÇÃO E COMPACTAÇÃO DE SUBLEITO DE SOLO  PREDOMINANTEMENTE ARGILOSO. AF_11/2019</t>
  </si>
  <si>
    <t>3.4</t>
  </si>
  <si>
    <t>ESCAVAÇÃO, CARGA E COMPACTAÇÃO DE MATERIAL DE 1ª CATEGORIA, INCLUSO CAMINHÃO PIPA, ROLO COMPACTADOR E MOTONIVELADORA</t>
  </si>
  <si>
    <t>3.5</t>
  </si>
  <si>
    <t>EXECUÇÃO E COMPACTAÇÃO DE REFORÇO DE SUBLEITO NOS BORDOS (2,5 M X 0,40 M
NOS BORDOS)- (INSUMO FORNECIDO PELO MUNICÍPIO DE SCHROEDER)</t>
  </si>
  <si>
    <t>3.6</t>
  </si>
  <si>
    <t>TRANSPORTE COM CAMINHÃO BASCULANTE DE 10 M³, EM VIA URBANA PAVIMENTADA, DMT ATÉ 30 KM (UNIDADE: M3XKM). AF_07/2020  - CONSIDERADO 5 KM</t>
  </si>
  <si>
    <t>3.7</t>
  </si>
  <si>
    <t>ESPALHAMENTO DE MATERIAL COM TRATOR DE ESTEIRAS. AF_09/2024</t>
  </si>
  <si>
    <t>4</t>
  </si>
  <si>
    <t>EXECUÇÃO BASE</t>
  </si>
  <si>
    <t>4.1</t>
  </si>
  <si>
    <t>EXECUÇÃO E COMPACTAÇÃO DE BASE (E = 15 CM) COM BRITA GRADUADA SIMPLES -
EXCLUSIVE CARGA E TRANSPORTE</t>
  </si>
  <si>
    <t>4.2</t>
  </si>
  <si>
    <t>TRANSPORTE LOCAL COM CAMINHÃO BASCULANTE 10 M³, EM VIA PAVIMENTADA PARA
DISTÂNCIAS SUPERIORES, DMT ATÉ 30 KM (UNIDADE: M3XKM). AF_12/2016 -
CONSIDERADO DMT 10 KM</t>
  </si>
  <si>
    <t>5</t>
  </si>
  <si>
    <t>PAVIMENTAÇÃO</t>
  </si>
  <si>
    <t>5.1</t>
  </si>
  <si>
    <t>AMV-5010 - EXECUÇÃO DE IMPRIMAÇÃO COM EMULSÃO ASFÁLTICA PARA IMPRIMAÇÃO - EAI - INCLUSO FRETE (REF. 96401 SINAPI)</t>
  </si>
  <si>
    <t>5.2</t>
  </si>
  <si>
    <t>EXECUÇÃO DA PINTURA DE LIGAÇÃO COM RR-2C</t>
  </si>
  <si>
    <t>M²</t>
  </si>
  <si>
    <t>5.3</t>
  </si>
  <si>
    <t>FORNECIMENTO E EXECUÇÃO (MATERIAL BETUMINOSO E AGREGADOS) E USINAGEM,
E= 5,0 CM - CONCRETO BETUMINOSO USINADO A QUENTE (CBUQ) PARA
PAVIMENTAÇÃO ASFALTICA - ROLO COMPACTADOR VIBRATÓRIO, ROLO
COMPACTADOR DE PNEUS, RASTELEIRO, CAMINHÃO BASCULANTE 10 M³,
VIBROACABADORA DE ASFALTO SOBRE ESTEIRAS</t>
  </si>
  <si>
    <t>5.4</t>
  </si>
  <si>
    <t>TRANSPORTE DE MATERIAL ASFALTICO, COM CAMINHÃO COM CAPACIDADE DE 20000 L
(CONSIDERADO DMT 30 KM)</t>
  </si>
  <si>
    <t>TXKM</t>
  </si>
  <si>
    <t>6</t>
  </si>
  <si>
    <t>PASSEIOS - GUIA DE MEIO FIO E CALÇADAS</t>
  </si>
  <si>
    <t>6.1</t>
  </si>
  <si>
    <t xml:space="preserve">FORNECIMENTO E ASSENTAMENTO DE GUIA MEIO FIO PRÉ MOLDADO EM CONCRETO E GUIA EM MEIO FIO PARA COTENÇÃO LATERAL, DIMENSÕES 100 CM X 15 CM X 13 CM X 30 CM </t>
  </si>
  <si>
    <t>6.2</t>
  </si>
  <si>
    <t>EXECUÇÃO DE PASSEIO EM PISO INTERTRAVADO EM CONCRETO, COM BLOCO RETANGULAR COR NATURAL DE 20 X 10 CM, ESPESSURA 6 CM. AF_12/2015 (INCLUSIVE FORNECIMENTO E ESPALHAMENTO DE PÓ DE PEDRA/AREIA P/ NIVELAMENTO E/OU ASSENTAMENTO (E = 3 CM) E DE AREIA PARA REJUNTE (E JUNTAS ? 5 MM) - (CALCETEIRO, SERVENTE, PLACA VIBRATÓRIA, CORTADOR DE PISO, ETC).</t>
  </si>
  <si>
    <t>6.3</t>
  </si>
  <si>
    <t>FORNECIMENTO E EXECUÇÃO DE PASSEIO EM PISO INTERTRAVADO EM CONCRETO, PISO PODOTÁTIL (ALERTA/DIRECIONAL), NA COR VERMELHA, COM BLOCO RETANGULAR COLORIDO DE 20 X 10 CM, ESPESSURA 6 CM. AF_12/2015, (FORNECIMENTO E ESPALHAMENTO DE PÓ DE PEDRA/AREIA P/ NIVELAMENTO E OU ASSENTAMENTO (E = 3 CM) E DE AREIA P/ REJUNTE (E JUNTAS ? 5 MM) - (CALCETEIRO, SERVENTE, PLACA VIBRATÓRIA, CORTADOR DE PISO, ETC).</t>
  </si>
  <si>
    <t>6.4</t>
  </si>
  <si>
    <t>LASTRO COM MATERIAL GRANULAR (PEDRA BRITADA N.2), APLICADO SOBRE SOLO, ESPESSURA DE 5 CM - INCLUSO PLACAS VIBRATÓRIAS, PARA EXECUÇÃO DO PASSEIO - BASE SINAP CÓD. 96624</t>
  </si>
  <si>
    <t>7</t>
  </si>
  <si>
    <t>SINALIZAÇÃO VIARIA (HORIZONTAL E VERTICAL)</t>
  </si>
  <si>
    <t>7.1</t>
  </si>
  <si>
    <t>SINALIZAÇÃO HORIZONTAL COM TINTA RETRORREFLETIVA A BASE DE RESINA ACRÍLICA COM MICROESFERAS DE VIDRO</t>
  </si>
  <si>
    <t>7.2</t>
  </si>
  <si>
    <t>CONCRETO FCK 15 MPA, LANÇAMENTO, APLICAÇÃO MANUAL DE CONCRETO, INCLUSIVE PREPARO (0,30 X 0,20 X 0,20), (CIMENTO/ AREIA MÉDIA/ BRITA 1) - PREPARO MECÂNICO COM BETONEIRA 400 L</t>
  </si>
  <si>
    <t>7.3</t>
  </si>
  <si>
    <t xml:space="preserve">ESCAVAÇÃO MANUAL DE VALA COM PROFUNDIDADE  &lt; 1,30 M </t>
  </si>
  <si>
    <t>7.4</t>
  </si>
  <si>
    <t>PLACA DE REGULAMENTAÇÃO E ADVERTÊNCIA EM AÇO D = 0,60 M - PELÍCULA RETRORREFLETIVA TIPO I + SI - FORNECIMENTO E IMPLANTAÇÃO</t>
  </si>
  <si>
    <t>7.5</t>
  </si>
  <si>
    <t>SUPORTE METÁLICO GALVANIZADO PARA PLACA DE ADVERTÊNCIA OU REGULAMENTAÇÃO - LADO OU DIÂMETRO DE 0,60 M - FORNECIMENTO E IMPLANTAÇÃO (CONTAGEM DIRETA PROJETO)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</si>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</sst>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374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380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5" borderId="4" xfId="0" applyFill="true" applyBorder="true" applyFont="true">
      <alignment horizontal="left"/>
      <protection locked="true"/>
    </xf>
    <xf numFmtId="0" fontId="239" fillId="5" borderId="4" xfId="0" applyFill="true" applyBorder="true" applyFont="true">
      <alignment horizontal="left"/>
      <protection locked="true"/>
    </xf>
    <xf numFmtId="0" fontId="240" fillId="5" borderId="4" xfId="0" applyFill="true" applyBorder="true" applyFont="true">
      <alignment horizontal="left"/>
      <protection locked="true"/>
    </xf>
    <xf numFmtId="0" fontId="241" fillId="5" borderId="4" xfId="0" applyFill="true" applyBorder="true" applyFont="true">
      <alignment horizontal="left"/>
      <protection locked="true"/>
    </xf>
    <xf numFmtId="0" fontId="242" fillId="5" borderId="4" xfId="0" applyFill="true" applyBorder="true" applyFont="true">
      <alignment horizontal="left"/>
      <protection locked="true"/>
    </xf>
    <xf numFmtId="0" fontId="243" fillId="5" borderId="4" xfId="0" applyFill="true" applyBorder="true" applyFont="true">
      <alignment horizontal="left"/>
      <protection locked="true"/>
    </xf>
    <xf numFmtId="0" fontId="244" fillId="5" borderId="4" xfId="0" applyFill="true" applyBorder="true" applyFont="true">
      <alignment horizontal="left"/>
      <protection locked="true"/>
    </xf>
    <xf numFmtId="0" fontId="245" fillId="5" borderId="4" xfId="0" applyFill="true" applyBorder="true" applyFont="true">
      <alignment horizontal="left"/>
      <protection locked="true"/>
    </xf>
    <xf numFmtId="0" fontId="246" fillId="5" borderId="4" xfId="0" applyFill="true" applyBorder="true" applyFont="true">
      <alignment horizontal="left"/>
      <protection locked="true"/>
    </xf>
    <xf numFmtId="0" fontId="247" fillId="5" borderId="4" xfId="0" applyFill="true" applyBorder="true" applyFont="true">
      <alignment horizontal="left"/>
      <protection locked="true"/>
    </xf>
    <xf numFmtId="4" fontId="248" fillId="5" borderId="4" xfId="0" applyFill="true" applyBorder="true" applyFont="true" applyNumberFormat="true">
      <alignment horizontal="right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5" borderId="4" xfId="0" applyFill="true" applyBorder="true" applyFont="true">
      <alignment horizontal="left"/>
      <protection locked="true"/>
    </xf>
    <xf numFmtId="0" fontId="335" fillId="5" borderId="4" xfId="0" applyFill="true" applyBorder="true" applyFont="true">
      <alignment horizontal="left"/>
      <protection locked="true"/>
    </xf>
    <xf numFmtId="0" fontId="336" fillId="5" borderId="4" xfId="0" applyFill="true" applyBorder="true" applyFont="true">
      <alignment horizontal="left"/>
      <protection locked="true"/>
    </xf>
    <xf numFmtId="0" fontId="337" fillId="5" borderId="4" xfId="0" applyFill="true" applyBorder="true" applyFont="true">
      <alignment horizontal="left"/>
      <protection locked="true"/>
    </xf>
    <xf numFmtId="0" fontId="338" fillId="5" borderId="4" xfId="0" applyFill="true" applyBorder="true" applyFont="true">
      <alignment horizontal="left"/>
      <protection locked="true"/>
    </xf>
    <xf numFmtId="0" fontId="339" fillId="5" borderId="4" xfId="0" applyFill="true" applyBorder="true" applyFont="true">
      <alignment horizontal="left"/>
      <protection locked="true"/>
    </xf>
    <xf numFmtId="0" fontId="340" fillId="5" borderId="4" xfId="0" applyFill="true" applyBorder="true" applyFont="true">
      <alignment horizontal="left"/>
      <protection locked="true"/>
    </xf>
    <xf numFmtId="0" fontId="341" fillId="5" borderId="4" xfId="0" applyFill="true" applyBorder="true" applyFont="true">
      <alignment horizontal="left"/>
      <protection locked="true"/>
    </xf>
    <xf numFmtId="0" fontId="342" fillId="5" borderId="4" xfId="0" applyFill="true" applyBorder="true" applyFont="true">
      <alignment horizontal="left"/>
      <protection locked="true"/>
    </xf>
    <xf numFmtId="0" fontId="343" fillId="5" borderId="4" xfId="0" applyFill="true" applyBorder="true" applyFont="true">
      <alignment horizontal="left"/>
      <protection locked="true"/>
    </xf>
    <xf numFmtId="4" fontId="344" fillId="5" borderId="4" xfId="0" applyFill="true" applyBorder="true" applyFont="true" applyNumberFormat="true">
      <alignment horizontal="right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5" borderId="4" xfId="0" applyFill="true" applyBorder="true" applyFont="true">
      <alignment horizontal="left"/>
      <protection locked="true"/>
    </xf>
    <xf numFmtId="0" fontId="371" fillId="5" borderId="4" xfId="0" applyFill="true" applyBorder="true" applyFont="true">
      <alignment horizontal="left"/>
      <protection locked="true"/>
    </xf>
    <xf numFmtId="0" fontId="372" fillId="5" borderId="4" xfId="0" applyFill="true" applyBorder="true" applyFont="true">
      <alignment horizontal="left"/>
      <protection locked="true"/>
    </xf>
    <xf numFmtId="0" fontId="373" fillId="5" borderId="4" xfId="0" applyFill="true" applyBorder="true" applyFont="true">
      <alignment horizontal="left"/>
      <protection locked="true"/>
    </xf>
    <xf numFmtId="0" fontId="374" fillId="5" borderId="4" xfId="0" applyFill="true" applyBorder="true" applyFont="true">
      <alignment horizontal="left"/>
      <protection locked="true"/>
    </xf>
    <xf numFmtId="0" fontId="375" fillId="5" borderId="4" xfId="0" applyFill="true" applyBorder="true" applyFont="true">
      <alignment horizontal="left"/>
      <protection locked="true"/>
    </xf>
    <xf numFmtId="0" fontId="376" fillId="5" borderId="4" xfId="0" applyFill="true" applyBorder="true" applyFont="true">
      <alignment horizontal="left"/>
      <protection locked="true"/>
    </xf>
    <xf numFmtId="0" fontId="377" fillId="5" borderId="4" xfId="0" applyFill="true" applyBorder="true" applyFont="true">
      <alignment horizontal="left"/>
      <protection locked="true"/>
    </xf>
    <xf numFmtId="0" fontId="378" fillId="5" borderId="4" xfId="0" applyFill="true" applyBorder="true" applyFont="true">
      <alignment horizontal="left"/>
      <protection locked="true"/>
    </xf>
    <xf numFmtId="0" fontId="379" fillId="5" borderId="4" xfId="0" applyFill="true" applyBorder="true" applyFont="true">
      <alignment horizontal="left"/>
      <protection locked="true"/>
    </xf>
    <xf numFmtId="4" fontId="380" fillId="5" borderId="4" xfId="0" applyFill="true" applyBorder="true" applyFont="true" applyNumberFormat="true">
      <alignment horizontal="right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5" borderId="4" xfId="0" applyFill="true" applyBorder="true" applyFont="true">
      <alignment horizontal="left"/>
      <protection locked="true"/>
    </xf>
    <xf numFmtId="0" fontId="431" fillId="5" borderId="4" xfId="0" applyFill="true" applyBorder="true" applyFont="true">
      <alignment horizontal="left"/>
      <protection locked="true"/>
    </xf>
    <xf numFmtId="0" fontId="432" fillId="5" borderId="4" xfId="0" applyFill="true" applyBorder="true" applyFont="true">
      <alignment horizontal="left"/>
      <protection locked="true"/>
    </xf>
    <xf numFmtId="0" fontId="433" fillId="5" borderId="4" xfId="0" applyFill="true" applyBorder="true" applyFont="true">
      <alignment horizontal="left"/>
      <protection locked="true"/>
    </xf>
    <xf numFmtId="0" fontId="434" fillId="5" borderId="4" xfId="0" applyFill="true" applyBorder="true" applyFont="true">
      <alignment horizontal="left"/>
      <protection locked="true"/>
    </xf>
    <xf numFmtId="0" fontId="435" fillId="5" borderId="4" xfId="0" applyFill="true" applyBorder="true" applyFont="true">
      <alignment horizontal="left"/>
      <protection locked="true"/>
    </xf>
    <xf numFmtId="0" fontId="436" fillId="5" borderId="4" xfId="0" applyFill="true" applyBorder="true" applyFont="true">
      <alignment horizontal="left"/>
      <protection locked="true"/>
    </xf>
    <xf numFmtId="0" fontId="437" fillId="5" borderId="4" xfId="0" applyFill="true" applyBorder="true" applyFont="true">
      <alignment horizontal="left"/>
      <protection locked="true"/>
    </xf>
    <xf numFmtId="0" fontId="438" fillId="5" borderId="4" xfId="0" applyFill="true" applyBorder="true" applyFont="true">
      <alignment horizontal="left"/>
      <protection locked="true"/>
    </xf>
    <xf numFmtId="0" fontId="439" fillId="5" borderId="4" xfId="0" applyFill="true" applyBorder="true" applyFont="true">
      <alignment horizontal="lef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4" xfId="0" applyBorder="true" applyFont="true">
      <alignment horizontal="center" vertical="top"/>
      <protection locked="true"/>
    </xf>
    <xf numFmtId="170" fontId="445" fillId="0" borderId="4" xfId="0" applyBorder="true" applyFont="true" applyNumberFormat="true">
      <alignment horizontal="right" vertical="top"/>
      <protection locked="true"/>
    </xf>
    <xf numFmtId="171" fontId="446" fillId="0" borderId="4" xfId="0" applyBorder="true" applyFont="true" applyNumberFormat="true">
      <alignment horizontal="right" vertical="top"/>
      <protection locked="true"/>
    </xf>
    <xf numFmtId="171" fontId="447" fillId="0" borderId="4" xfId="0" applyBorder="true" applyFont="true" applyNumberFormat="true">
      <alignment horizontal="right" vertical="top"/>
      <protection locked="true"/>
    </xf>
    <xf numFmtId="171" fontId="448" fillId="0" borderId="4" xfId="0" applyBorder="true" applyFont="true" applyNumberFormat="true">
      <alignment horizontal="right" vertical="top"/>
      <protection locked="true"/>
    </xf>
    <xf numFmtId="172" fontId="449" fillId="3" borderId="4" xfId="0" applyFill="true" applyBorder="true" applyFont="true" applyNumberFormat="true">
      <alignment vertical="top" horizontal="right"/>
      <protection locked="false"/>
    </xf>
    <xf numFmtId="173" fontId="450" fillId="0" borderId="4" xfId="0" applyBorder="true" applyFont="true" applyNumberFormat="true">
      <alignment horizontal="right" vertical="top"/>
      <protection locked="tru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0" borderId="4" xfId="0" applyBorder="true" applyFont="true" applyNumberFormat="true">
      <alignment horizontal="right" vertical="top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0" borderId="4" xfId="0" applyBorder="true" applyFont="true">
      <alignment horizontal="left" vertical="top"/>
      <protection locked="true"/>
    </xf>
    <xf numFmtId="0" fontId="467" fillId="0" borderId="4" xfId="0" applyBorder="true" applyFont="true">
      <alignment horizontal="left" vertical="top" wrapText="true"/>
      <protection locked="true"/>
    </xf>
    <xf numFmtId="0" fontId="468" fillId="0" borderId="4" xfId="0" applyBorder="true" applyFont="true">
      <alignment horizontal="center" vertical="top"/>
      <protection locked="true"/>
    </xf>
    <xf numFmtId="170" fontId="469" fillId="0" borderId="4" xfId="0" applyBorder="true" applyFont="true" applyNumberFormat="true">
      <alignment horizontal="right" vertical="top"/>
      <protection locked="true"/>
    </xf>
    <xf numFmtId="171" fontId="470" fillId="0" borderId="4" xfId="0" applyBorder="true" applyFont="true" applyNumberFormat="true">
      <alignment horizontal="right" vertical="top"/>
      <protection locked="true"/>
    </xf>
    <xf numFmtId="171" fontId="471" fillId="0" borderId="4" xfId="0" applyBorder="true" applyFont="true" applyNumberFormat="true">
      <alignment horizontal="right" vertical="top"/>
      <protection locked="true"/>
    </xf>
    <xf numFmtId="171" fontId="472" fillId="0" borderId="4" xfId="0" applyBorder="true" applyFont="true" applyNumberFormat="true">
      <alignment horizontal="right" vertical="top"/>
      <protection locked="true"/>
    </xf>
    <xf numFmtId="172" fontId="473" fillId="3" borderId="4" xfId="0" applyFill="true" applyBorder="true" applyFont="true" applyNumberFormat="true">
      <alignment vertical="top" horizontal="right"/>
      <protection locked="false"/>
    </xf>
    <xf numFmtId="173" fontId="474" fillId="0" borderId="4" xfId="0" applyBorder="true" applyFont="true" applyNumberFormat="true">
      <alignment horizontal="right" vertical="top"/>
      <protection locked="true"/>
    </xf>
    <xf numFmtId="4" fontId="475" fillId="0" borderId="4" xfId="0" applyBorder="true" applyFont="true" applyNumberFormat="true">
      <alignment horizontal="right" vertical="top"/>
      <protection locked="true"/>
    </xf>
    <xf numFmtId="4" fontId="476" fillId="0" borderId="4" xfId="0" applyBorder="true" applyFont="true" applyNumberFormat="true">
      <alignment horizontal="right" vertical="top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5" borderId="4" xfId="0" applyFill="true" applyBorder="true" applyFont="true">
      <alignment horizontal="left"/>
      <protection locked="true"/>
    </xf>
    <xf numFmtId="0" fontId="491" fillId="5" borderId="4" xfId="0" applyFill="true" applyBorder="true" applyFont="true">
      <alignment horizontal="left"/>
      <protection locked="true"/>
    </xf>
    <xf numFmtId="0" fontId="492" fillId="5" borderId="4" xfId="0" applyFill="true" applyBorder="true" applyFont="true">
      <alignment horizontal="left"/>
      <protection locked="true"/>
    </xf>
    <xf numFmtId="0" fontId="493" fillId="5" borderId="4" xfId="0" applyFill="true" applyBorder="true" applyFont="true">
      <alignment horizontal="left"/>
      <protection locked="true"/>
    </xf>
    <xf numFmtId="0" fontId="494" fillId="5" borderId="4" xfId="0" applyFill="true" applyBorder="true" applyFont="true">
      <alignment horizontal="left"/>
      <protection locked="true"/>
    </xf>
    <xf numFmtId="0" fontId="495" fillId="5" borderId="4" xfId="0" applyFill="true" applyBorder="true" applyFont="true">
      <alignment horizontal="left"/>
      <protection locked="true"/>
    </xf>
    <xf numFmtId="0" fontId="496" fillId="5" borderId="4" xfId="0" applyFill="true" applyBorder="true" applyFont="true">
      <alignment horizontal="left"/>
      <protection locked="true"/>
    </xf>
    <xf numFmtId="0" fontId="497" fillId="5" borderId="4" xfId="0" applyFill="true" applyBorder="true" applyFont="true">
      <alignment horizontal="left"/>
      <protection locked="true"/>
    </xf>
    <xf numFmtId="0" fontId="498" fillId="5" borderId="4" xfId="0" applyFill="true" applyBorder="true" applyFont="true">
      <alignment horizontal="left"/>
      <protection locked="true"/>
    </xf>
    <xf numFmtId="0" fontId="499" fillId="5" borderId="4" xfId="0" applyFill="true" applyBorder="true" applyFont="true">
      <alignment horizontal="left"/>
      <protection locked="true"/>
    </xf>
    <xf numFmtId="4" fontId="500" fillId="5" borderId="4" xfId="0" applyFill="true" applyBorder="true" applyFont="true" applyNumberFormat="true">
      <alignment horizontal="right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 wrapText="true"/>
      <protection locked="true"/>
    </xf>
    <xf numFmtId="0" fontId="540" fillId="0" borderId="4" xfId="0" applyBorder="true" applyFont="true">
      <alignment horizontal="center" vertical="top"/>
      <protection locked="true"/>
    </xf>
    <xf numFmtId="170" fontId="541" fillId="0" borderId="4" xfId="0" applyBorder="true" applyFont="true" applyNumberFormat="true">
      <alignment horizontal="right" vertical="top"/>
      <protection locked="tru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2" fontId="545" fillId="3" borderId="4" xfId="0" applyFill="true" applyBorder="true" applyFont="true" applyNumberFormat="true">
      <alignment vertical="top" horizontal="right"/>
      <protection locked="false"/>
    </xf>
    <xf numFmtId="173" fontId="546" fillId="0" borderId="4" xfId="0" applyBorder="true" applyFont="true" applyNumberFormat="true">
      <alignment horizontal="righ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0" fontId="549" fillId="0" borderId="0" xfId="0" applyFont="true"/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 wrapText="true"/>
      <protection locked="true"/>
    </xf>
    <xf numFmtId="0" fontId="552" fillId="0" borderId="4" xfId="0" applyBorder="true" applyFont="true">
      <alignment horizontal="center" vertical="top"/>
      <protection locked="true"/>
    </xf>
    <xf numFmtId="170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171" fontId="556" fillId="0" borderId="4" xfId="0" applyBorder="true" applyFont="true" applyNumberFormat="true">
      <alignment horizontal="right" vertical="top"/>
      <protection locked="true"/>
    </xf>
    <xf numFmtId="172" fontId="557" fillId="3" borderId="4" xfId="0" applyFill="true" applyBorder="true" applyFont="true" applyNumberFormat="true">
      <alignment vertical="top" horizontal="right"/>
      <protection locked="false"/>
    </xf>
    <xf numFmtId="173" fontId="558" fillId="0" borderId="4" xfId="0" applyBorder="true" applyFont="true" applyNumberFormat="true">
      <alignment horizontal="right" vertical="top"/>
      <protection locked="true"/>
    </xf>
    <xf numFmtId="4" fontId="559" fillId="0" borderId="4" xfId="0" applyBorder="true" applyFont="true" applyNumberFormat="true">
      <alignment horizontal="right" vertical="top"/>
      <protection locked="true"/>
    </xf>
    <xf numFmtId="4" fontId="560" fillId="0" borderId="4" xfId="0" applyBorder="true" applyFont="true" applyNumberFormat="true">
      <alignment horizontal="right" vertical="top"/>
      <protection locked="true"/>
    </xf>
    <xf numFmtId="0" fontId="561" fillId="0" borderId="0" xfId="0" applyFont="true"/>
    <xf numFmtId="0" fontId="562" fillId="5" borderId="0" xfId="0" applyFill="true" applyFont="true">
      <alignment horizontal="right"/>
      <protection locked="true"/>
    </xf>
    <xf numFmtId="4" fontId="563" fillId="5" borderId="0" xfId="0" applyFill="true" applyFont="true" applyNumberFormat="true">
      <alignment horizontal="right"/>
      <protection locked="true"/>
    </xf>
    <xf numFmtId="0" fontId="564" fillId="7" borderId="0" xfId="0" applyFont="true" applyFill="true">
      <alignment horizontal="left" vertical="top"/>
      <protection locked="true"/>
    </xf>
    <xf numFmtId="0" fontId="565" fillId="3" borderId="0" xfId="0" applyFont="true" applyFill="true">
      <alignment horizontal="left" vertical="top"/>
      <protection locked="true"/>
    </xf>
    <xf numFmtId="0" fontId="566" fillId="0" borderId="5" xfId="0" applyFont="true" applyBorder="true">
      <alignment horizontal="center" vertical="top"/>
      <protection locked="true"/>
    </xf>
    <xf numFmtId="166" fontId="567" fillId="0" borderId="0" xfId="0" applyFont="true" applyNumberFormat="true">
      <alignment horizontal="center" vertical="top"/>
      <protection locked="true"/>
    </xf>
    <xf numFmtId="0" fontId="568" fillId="0" borderId="0" xfId="0" applyFont="true">
      <alignment horizontal="left" vertical="top"/>
      <protection locked="true"/>
    </xf>
    <xf numFmtId="165" fontId="569" fillId="0" borderId="0" xfId="0" applyFont="true" applyNumberFormat="true">
      <alignment horizontal="left" vertical="top"/>
      <protection locked="true"/>
    </xf>
    <xf numFmtId="168" fontId="570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71" fillId="5" borderId="4" xfId="0" applyFill="true" applyBorder="true" applyFont="true">
      <alignment horizontal="left"/>
      <protection locked="true"/>
    </xf>
    <xf numFmtId="0" fontId="572" fillId="5" borderId="4" xfId="0" applyFill="true" applyBorder="true" applyFont="true">
      <alignment horizontal="left"/>
      <protection locked="true"/>
    </xf>
    <xf numFmtId="0" fontId="573" fillId="5" borderId="4" xfId="0" applyFill="true" applyBorder="true" applyFont="true">
      <alignment horizontal="left"/>
      <protection locked="true"/>
    </xf>
    <xf numFmtId="0" fontId="574" fillId="5" borderId="4" xfId="0" applyFill="true" applyBorder="true" applyFont="true">
      <alignment horizontal="left"/>
      <protection locked="true"/>
    </xf>
    <xf numFmtId="0" fontId="575" fillId="5" borderId="4" xfId="0" applyFill="true" applyBorder="true" applyFont="true">
      <alignment horizontal="left"/>
      <protection locked="true"/>
    </xf>
    <xf numFmtId="0" fontId="576" fillId="5" borderId="4" xfId="0" applyFill="true" applyBorder="true" applyFont="true">
      <alignment horizontal="left"/>
      <protection locked="true"/>
    </xf>
    <xf numFmtId="0" fontId="577" fillId="5" borderId="4" xfId="0" applyFill="true" applyBorder="true" applyFont="true">
      <alignment horizontal="left"/>
      <protection locked="true"/>
    </xf>
    <xf numFmtId="0" fontId="578" fillId="5" borderId="4" xfId="0" applyFill="true" applyBorder="true" applyFont="true">
      <alignment horizontal="left"/>
      <protection locked="true"/>
    </xf>
    <xf numFmtId="0" fontId="579" fillId="5" borderId="4" xfId="0" applyFill="true" applyBorder="true" applyFont="true">
      <alignment horizontal="left"/>
      <protection locked="true"/>
    </xf>
    <xf numFmtId="0" fontId="580" fillId="5" borderId="4" xfId="0" applyFill="true" applyBorder="true" applyFont="true">
      <alignment horizontal="left"/>
      <protection locked="true"/>
    </xf>
    <xf numFmtId="0" fontId="581" fillId="5" borderId="4" xfId="0" applyFill="true" applyBorder="true" applyFont="true">
      <alignment horizontal="left"/>
      <protection locked="true"/>
    </xf>
    <xf numFmtId="0" fontId="582" fillId="0" borderId="4" xfId="0" applyBorder="true" applyFont="true">
      <alignment horizontal="left" vertical="top"/>
      <protection locked="true"/>
    </xf>
    <xf numFmtId="0" fontId="583" fillId="0" borderId="4" xfId="0" applyBorder="true" applyFont="true">
      <alignment horizontal="left" vertical="top" wrapText="true"/>
      <protection locked="true"/>
    </xf>
    <xf numFmtId="4" fontId="584" fillId="3" borderId="4" xfId="0" applyFill="true" applyBorder="true" applyFont="true" applyNumberFormat="true">
      <alignment vertical="top" horizontal="right"/>
      <protection locked="false"/>
    </xf>
    <xf numFmtId="4" fontId="585" fillId="0" borderId="4" xfId="0" applyBorder="true" applyFont="true" applyNumberFormat="true">
      <alignment horizontal="right" vertical="top"/>
      <protection locked="true"/>
    </xf>
    <xf numFmtId="4" fontId="586" fillId="3" borderId="4" xfId="0" applyFill="true" applyBorder="true" applyFont="true" applyNumberFormat="true">
      <alignment vertical="top" horizontal="right"/>
      <protection locked="false"/>
    </xf>
    <xf numFmtId="4" fontId="587" fillId="0" borderId="4" xfId="0" applyBorder="true" applyFont="true" applyNumberFormat="true">
      <alignment horizontal="right" vertical="top"/>
      <protection locked="true"/>
    </xf>
    <xf numFmtId="4" fontId="588" fillId="3" borderId="4" xfId="0" applyFill="true" applyBorder="true" applyFont="true" applyNumberFormat="true">
      <alignment vertical="top" horizontal="right"/>
      <protection locked="false"/>
    </xf>
    <xf numFmtId="4" fontId="589" fillId="0" borderId="4" xfId="0" applyBorder="true" applyFont="true" applyNumberFormat="true">
      <alignment horizontal="right" vertical="top"/>
      <protection locked="true"/>
    </xf>
    <xf numFmtId="4" fontId="590" fillId="5" borderId="4" xfId="0" applyFill="true" applyBorder="true" applyFont="true" applyNumberFormat="true">
      <alignment horizontal="right" vertical="top"/>
      <protection locked="true"/>
    </xf>
    <xf numFmtId="4" fontId="591" fillId="5" borderId="4" xfId="0" applyFill="true" applyBorder="true" applyFont="true" applyNumberFormat="true">
      <alignment horizontal="right" vertical="top"/>
      <protection locked="true"/>
    </xf>
    <xf numFmtId="0" fontId="592" fillId="0" borderId="4" xfId="0" applyBorder="true" applyFont="true">
      <alignment horizontal="left" vertical="top"/>
      <protection locked="true"/>
    </xf>
    <xf numFmtId="0" fontId="593" fillId="0" borderId="4" xfId="0" applyBorder="true" applyFont="true">
      <alignment horizontal="left" vertical="top" wrapText="true"/>
      <protection locked="true"/>
    </xf>
    <xf numFmtId="4" fontId="594" fillId="3" borderId="4" xfId="0" applyFill="true" applyBorder="true" applyFont="true" applyNumberFormat="true">
      <alignment vertical="top" horizontal="right"/>
      <protection locked="false"/>
    </xf>
    <xf numFmtId="4" fontId="595" fillId="0" borderId="4" xfId="0" applyBorder="true" applyFont="true" applyNumberFormat="true">
      <alignment horizontal="right" vertical="top"/>
      <protection locked="true"/>
    </xf>
    <xf numFmtId="4" fontId="596" fillId="3" borderId="4" xfId="0" applyFill="true" applyBorder="true" applyFont="true" applyNumberFormat="true">
      <alignment vertical="top" horizontal="right"/>
      <protection locked="false"/>
    </xf>
    <xf numFmtId="4" fontId="597" fillId="0" borderId="4" xfId="0" applyBorder="true" applyFont="true" applyNumberFormat="true">
      <alignment horizontal="right" vertical="top"/>
      <protection locked="true"/>
    </xf>
    <xf numFmtId="4" fontId="598" fillId="3" borderId="4" xfId="0" applyFill="true" applyBorder="true" applyFont="true" applyNumberFormat="true">
      <alignment vertical="top" horizontal="right"/>
      <protection locked="false"/>
    </xf>
    <xf numFmtId="4" fontId="599" fillId="0" borderId="4" xfId="0" applyBorder="true" applyFont="true" applyNumberFormat="true">
      <alignment horizontal="right" vertical="top"/>
      <protection locked="true"/>
    </xf>
    <xf numFmtId="4" fontId="600" fillId="5" borderId="4" xfId="0" applyFill="true" applyBorder="true" applyFont="true" applyNumberFormat="true">
      <alignment horizontal="right" vertical="top"/>
      <protection locked="true"/>
    </xf>
    <xf numFmtId="4" fontId="601" fillId="5" borderId="4" xfId="0" applyFill="true" applyBorder="true" applyFont="true" applyNumberFormat="true">
      <alignment horizontal="right" vertical="top"/>
      <protection locked="true"/>
    </xf>
    <xf numFmtId="0" fontId="602" fillId="0" borderId="4" xfId="0" applyBorder="true" applyFont="true">
      <alignment horizontal="left" vertical="top"/>
      <protection locked="true"/>
    </xf>
    <xf numFmtId="0" fontId="603" fillId="0" borderId="4" xfId="0" applyBorder="true" applyFont="true">
      <alignment horizontal="left" vertical="top" wrapText="true"/>
      <protection locked="true"/>
    </xf>
    <xf numFmtId="4" fontId="604" fillId="3" borderId="4" xfId="0" applyFill="true" applyBorder="true" applyFont="true" applyNumberFormat="true">
      <alignment vertical="top" horizontal="right"/>
      <protection locked="false"/>
    </xf>
    <xf numFmtId="4" fontId="605" fillId="0" borderId="4" xfId="0" applyBorder="true" applyFont="true" applyNumberFormat="true">
      <alignment horizontal="right" vertical="top"/>
      <protection locked="true"/>
    </xf>
    <xf numFmtId="4" fontId="606" fillId="3" borderId="4" xfId="0" applyFill="true" applyBorder="true" applyFont="true" applyNumberFormat="true">
      <alignment vertical="top" horizontal="right"/>
      <protection locked="false"/>
    </xf>
    <xf numFmtId="4" fontId="607" fillId="0" borderId="4" xfId="0" applyBorder="true" applyFont="true" applyNumberFormat="true">
      <alignment horizontal="right" vertical="top"/>
      <protection locked="true"/>
    </xf>
    <xf numFmtId="4" fontId="608" fillId="3" borderId="4" xfId="0" applyFill="true" applyBorder="true" applyFont="true" applyNumberFormat="true">
      <alignment vertical="top" horizontal="right"/>
      <protection locked="false"/>
    </xf>
    <xf numFmtId="4" fontId="609" fillId="0" borderId="4" xfId="0" applyBorder="true" applyFont="true" applyNumberFormat="true">
      <alignment horizontal="right" vertical="top"/>
      <protection locked="true"/>
    </xf>
    <xf numFmtId="4" fontId="610" fillId="5" borderId="4" xfId="0" applyFill="true" applyBorder="true" applyFont="true" applyNumberFormat="true">
      <alignment horizontal="right" vertical="top"/>
      <protection locked="true"/>
    </xf>
    <xf numFmtId="4" fontId="611" fillId="5" borderId="4" xfId="0" applyFill="true" applyBorder="true" applyFont="true" applyNumberFormat="true">
      <alignment horizontal="right" vertical="top"/>
      <protection locked="true"/>
    </xf>
    <xf numFmtId="0" fontId="612" fillId="0" borderId="4" xfId="0" applyBorder="true" applyFont="true">
      <alignment horizontal="left" vertical="top"/>
      <protection locked="true"/>
    </xf>
    <xf numFmtId="0" fontId="613" fillId="0" borderId="4" xfId="0" applyBorder="true" applyFont="true">
      <alignment horizontal="left" vertical="top" wrapText="true"/>
      <protection locked="true"/>
    </xf>
    <xf numFmtId="4" fontId="614" fillId="3" borderId="4" xfId="0" applyFill="true" applyBorder="true" applyFont="true" applyNumberFormat="true">
      <alignment vertical="top" horizontal="right"/>
      <protection locked="false"/>
    </xf>
    <xf numFmtId="4" fontId="615" fillId="0" borderId="4" xfId="0" applyBorder="true" applyFont="true" applyNumberFormat="true">
      <alignment horizontal="right" vertical="top"/>
      <protection locked="true"/>
    </xf>
    <xf numFmtId="4" fontId="616" fillId="3" borderId="4" xfId="0" applyFill="true" applyBorder="true" applyFont="true" applyNumberFormat="true">
      <alignment vertical="top" horizontal="right"/>
      <protection locked="false"/>
    </xf>
    <xf numFmtId="4" fontId="617" fillId="0" borderId="4" xfId="0" applyBorder="true" applyFont="true" applyNumberFormat="true">
      <alignment horizontal="right" vertical="top"/>
      <protection locked="true"/>
    </xf>
    <xf numFmtId="4" fontId="618" fillId="3" borderId="4" xfId="0" applyFill="true" applyBorder="true" applyFont="true" applyNumberFormat="true">
      <alignment vertical="top" horizontal="right"/>
      <protection locked="false"/>
    </xf>
    <xf numFmtId="4" fontId="619" fillId="0" borderId="4" xfId="0" applyBorder="true" applyFont="true" applyNumberFormat="true">
      <alignment horizontal="right" vertical="top"/>
      <protection locked="true"/>
    </xf>
    <xf numFmtId="4" fontId="620" fillId="5" borderId="4" xfId="0" applyFill="true" applyBorder="true" applyFont="true" applyNumberFormat="true">
      <alignment horizontal="right" vertical="top"/>
      <protection locked="true"/>
    </xf>
    <xf numFmtId="4" fontId="621" fillId="5" borderId="4" xfId="0" applyFill="true" applyBorder="true" applyFont="true" applyNumberFormat="true">
      <alignment horizontal="right" vertical="top"/>
      <protection locked="true"/>
    </xf>
    <xf numFmtId="0" fontId="622" fillId="0" borderId="4" xfId="0" applyBorder="true" applyFont="true">
      <alignment horizontal="left" vertical="top"/>
      <protection locked="true"/>
    </xf>
    <xf numFmtId="0" fontId="623" fillId="0" borderId="4" xfId="0" applyBorder="true" applyFont="true">
      <alignment horizontal="left" vertical="top" wrapText="true"/>
      <protection locked="true"/>
    </xf>
    <xf numFmtId="4" fontId="624" fillId="3" borderId="4" xfId="0" applyFill="true" applyBorder="true" applyFont="true" applyNumberFormat="true">
      <alignment vertical="top" horizontal="right"/>
      <protection locked="false"/>
    </xf>
    <xf numFmtId="4" fontId="625" fillId="0" borderId="4" xfId="0" applyBorder="true" applyFont="true" applyNumberFormat="true">
      <alignment horizontal="right" vertical="top"/>
      <protection locked="true"/>
    </xf>
    <xf numFmtId="4" fontId="626" fillId="3" borderId="4" xfId="0" applyFill="true" applyBorder="true" applyFont="true" applyNumberFormat="true">
      <alignment vertical="top" horizontal="right"/>
      <protection locked="false"/>
    </xf>
    <xf numFmtId="4" fontId="627" fillId="0" borderId="4" xfId="0" applyBorder="true" applyFont="true" applyNumberFormat="true">
      <alignment horizontal="right" vertical="top"/>
      <protection locked="true"/>
    </xf>
    <xf numFmtId="4" fontId="628" fillId="3" borderId="4" xfId="0" applyFill="true" applyBorder="true" applyFont="true" applyNumberFormat="true">
      <alignment vertical="top" horizontal="right"/>
      <protection locked="false"/>
    </xf>
    <xf numFmtId="4" fontId="629" fillId="0" borderId="4" xfId="0" applyBorder="true" applyFont="true" applyNumberFormat="true">
      <alignment horizontal="right" vertical="top"/>
      <protection locked="true"/>
    </xf>
    <xf numFmtId="4" fontId="630" fillId="5" borderId="4" xfId="0" applyFill="true" applyBorder="true" applyFont="true" applyNumberFormat="true">
      <alignment horizontal="right" vertical="top"/>
      <protection locked="true"/>
    </xf>
    <xf numFmtId="4" fontId="631" fillId="5" borderId="4" xfId="0" applyFill="true" applyBorder="true" applyFont="true" applyNumberFormat="true">
      <alignment horizontal="right" vertical="top"/>
      <protection locked="true"/>
    </xf>
    <xf numFmtId="0" fontId="632" fillId="0" borderId="4" xfId="0" applyBorder="true" applyFont="true">
      <alignment horizontal="left" vertical="top"/>
      <protection locked="true"/>
    </xf>
    <xf numFmtId="0" fontId="633" fillId="0" borderId="4" xfId="0" applyBorder="true" applyFont="true">
      <alignment horizontal="left" vertical="top" wrapText="true"/>
      <protection locked="true"/>
    </xf>
    <xf numFmtId="4" fontId="634" fillId="3" borderId="4" xfId="0" applyFill="true" applyBorder="true" applyFont="true" applyNumberFormat="true">
      <alignment vertical="top" horizontal="right"/>
      <protection locked="false"/>
    </xf>
    <xf numFmtId="4" fontId="635" fillId="0" borderId="4" xfId="0" applyBorder="true" applyFont="true" applyNumberFormat="true">
      <alignment horizontal="right" vertical="top"/>
      <protection locked="true"/>
    </xf>
    <xf numFmtId="4" fontId="636" fillId="3" borderId="4" xfId="0" applyFill="true" applyBorder="true" applyFont="true" applyNumberFormat="true">
      <alignment vertical="top" horizontal="right"/>
      <protection locked="false"/>
    </xf>
    <xf numFmtId="4" fontId="637" fillId="0" borderId="4" xfId="0" applyBorder="true" applyFont="true" applyNumberFormat="true">
      <alignment horizontal="right" vertical="top"/>
      <protection locked="true"/>
    </xf>
    <xf numFmtId="4" fontId="638" fillId="3" borderId="4" xfId="0" applyFill="true" applyBorder="true" applyFont="true" applyNumberFormat="true">
      <alignment vertical="top" horizontal="right"/>
      <protection locked="false"/>
    </xf>
    <xf numFmtId="4" fontId="639" fillId="0" borderId="4" xfId="0" applyBorder="true" applyFont="true" applyNumberFormat="true">
      <alignment horizontal="right" vertical="top"/>
      <protection locked="true"/>
    </xf>
    <xf numFmtId="4" fontId="640" fillId="5" borderId="4" xfId="0" applyFill="true" applyBorder="true" applyFont="true" applyNumberFormat="true">
      <alignment horizontal="right" vertical="top"/>
      <protection locked="true"/>
    </xf>
    <xf numFmtId="4" fontId="641" fillId="5" borderId="4" xfId="0" applyFill="true" applyBorder="true" applyFont="true" applyNumberFormat="true">
      <alignment horizontal="right" vertical="top"/>
      <protection locked="true"/>
    </xf>
    <xf numFmtId="0" fontId="642" fillId="0" borderId="4" xfId="0" applyBorder="true" applyFont="true">
      <alignment horizontal="left" vertical="top"/>
      <protection locked="true"/>
    </xf>
    <xf numFmtId="0" fontId="643" fillId="0" borderId="4" xfId="0" applyBorder="true" applyFont="true">
      <alignment horizontal="left" vertical="top" wrapText="true"/>
      <protection locked="true"/>
    </xf>
    <xf numFmtId="4" fontId="644" fillId="3" borderId="4" xfId="0" applyFill="true" applyBorder="true" applyFont="true" applyNumberFormat="true">
      <alignment vertical="top" horizontal="right"/>
      <protection locked="false"/>
    </xf>
    <xf numFmtId="4" fontId="645" fillId="0" borderId="4" xfId="0" applyBorder="true" applyFont="true" applyNumberFormat="true">
      <alignment horizontal="right" vertical="top"/>
      <protection locked="true"/>
    </xf>
    <xf numFmtId="4" fontId="646" fillId="3" borderId="4" xfId="0" applyFill="true" applyBorder="true" applyFont="true" applyNumberFormat="true">
      <alignment vertical="top" horizontal="right"/>
      <protection locked="false"/>
    </xf>
    <xf numFmtId="4" fontId="647" fillId="0" borderId="4" xfId="0" applyBorder="true" applyFont="true" applyNumberFormat="true">
      <alignment horizontal="right" vertical="top"/>
      <protection locked="true"/>
    </xf>
    <xf numFmtId="4" fontId="648" fillId="3" borderId="4" xfId="0" applyFill="true" applyBorder="true" applyFont="true" applyNumberFormat="true">
      <alignment vertical="top" horizontal="right"/>
      <protection locked="false"/>
    </xf>
    <xf numFmtId="4" fontId="649" fillId="0" borderId="4" xfId="0" applyBorder="true" applyFont="true" applyNumberFormat="true">
      <alignment horizontal="right" vertical="top"/>
      <protection locked="true"/>
    </xf>
    <xf numFmtId="4" fontId="650" fillId="5" borderId="4" xfId="0" applyFill="true" applyBorder="true" applyFont="true" applyNumberFormat="true">
      <alignment horizontal="right" vertical="top"/>
      <protection locked="true"/>
    </xf>
    <xf numFmtId="4" fontId="651" fillId="5" borderId="4" xfId="0" applyFill="true" applyBorder="true" applyFont="true" applyNumberFormat="true">
      <alignment horizontal="right" vertical="top"/>
      <protection locked="true"/>
    </xf>
    <xf numFmtId="0" fontId="652" fillId="5" borderId="4" xfId="0" applyFill="true" applyBorder="true" applyFont="true">
      <alignment horizontal="left"/>
      <protection locked="true"/>
    </xf>
    <xf numFmtId="0" fontId="653" fillId="5" borderId="4" xfId="0" applyFill="true" applyBorder="true" applyFont="true">
      <alignment horizontal="left"/>
      <protection locked="true"/>
    </xf>
    <xf numFmtId="4" fontId="654" fillId="5" borderId="4" xfId="0" applyFill="true" applyBorder="true" applyFont="true" applyNumberFormat="true">
      <alignment horizontal="right"/>
      <protection locked="true"/>
    </xf>
    <xf numFmtId="4" fontId="655" fillId="5" borderId="4" xfId="0" applyFill="true" applyBorder="true" applyFont="true" applyNumberFormat="true">
      <alignment horizontal="right"/>
      <protection locked="true"/>
    </xf>
    <xf numFmtId="0" fontId="656" fillId="5" borderId="4" xfId="0" applyFill="true" applyBorder="true" applyFont="true">
      <alignment horizontal="left"/>
      <protection locked="true"/>
    </xf>
    <xf numFmtId="4" fontId="657" fillId="5" borderId="4" xfId="0" applyFill="true" applyBorder="true" applyFont="true" applyNumberFormat="true">
      <alignment horizontal="right"/>
      <protection locked="true"/>
    </xf>
    <xf numFmtId="0" fontId="658" fillId="5" borderId="4" xfId="0" applyFill="true" applyBorder="true" applyFont="true">
      <alignment horizontal="left"/>
      <protection locked="true"/>
    </xf>
    <xf numFmtId="4" fontId="659" fillId="5" borderId="4" xfId="0" applyFill="true" applyBorder="true" applyFont="true" applyNumberFormat="true">
      <alignment horizontal="right"/>
      <protection locked="true"/>
    </xf>
    <xf numFmtId="0" fontId="660" fillId="5" borderId="4" xfId="0" applyFill="true" applyBorder="true" applyFont="true">
      <alignment horizontal="left"/>
      <protection locked="true"/>
    </xf>
    <xf numFmtId="4" fontId="661" fillId="5" borderId="4" xfId="0" applyFill="true" applyBorder="true" applyFont="true" applyNumberFormat="true">
      <alignment horizontal="right"/>
      <protection locked="true"/>
    </xf>
    <xf numFmtId="4" fontId="662" fillId="5" borderId="4" xfId="0" applyFill="true" applyBorder="true" applyFont="true" applyNumberFormat="true">
      <alignment horizontal="right"/>
      <protection locked="true"/>
    </xf>
    <xf numFmtId="0" fontId="663" fillId="0" borderId="0" xfId="0" applyFont="true">
      <alignment horizontal="left" vertical="top"/>
      <protection locked="true"/>
    </xf>
    <xf numFmtId="165" fontId="664" fillId="0" borderId="0" xfId="0" applyFont="true" applyNumberFormat="true">
      <alignment horizontal="left" vertical="top"/>
      <protection locked="true"/>
    </xf>
    <xf numFmtId="168" fontId="665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66" fillId="5" borderId="4" xfId="0" applyFill="true" applyBorder="true" applyFont="true">
      <alignment horizontal="left"/>
      <protection locked="true"/>
    </xf>
    <xf numFmtId="0" fontId="667" fillId="5" borderId="4" xfId="0" applyFill="true" applyBorder="true" applyFont="true">
      <alignment horizontal="left"/>
      <protection locked="true"/>
    </xf>
    <xf numFmtId="0" fontId="668" fillId="5" borderId="4" xfId="0" applyFill="true" applyBorder="true" applyFont="true">
      <alignment horizontal="left"/>
      <protection locked="true"/>
    </xf>
    <xf numFmtId="0" fontId="669" fillId="5" borderId="4" xfId="0" applyFill="true" applyBorder="true" applyFont="true">
      <alignment horizontal="left"/>
      <protection locked="true"/>
    </xf>
    <xf numFmtId="0" fontId="670" fillId="5" borderId="4" xfId="0" applyFill="true" applyBorder="true" applyFont="true">
      <alignment horizontal="left"/>
      <protection locked="true"/>
    </xf>
    <xf numFmtId="0" fontId="671" fillId="5" borderId="4" xfId="0" applyFill="true" applyBorder="true" applyFont="true">
      <alignment horizontal="left"/>
      <protection locked="true"/>
    </xf>
    <xf numFmtId="0" fontId="672" fillId="5" borderId="4" xfId="0" applyFill="true" applyBorder="true" applyFont="true">
      <alignment horizontal="left"/>
      <protection locked="true"/>
    </xf>
    <xf numFmtId="0" fontId="673" fillId="5" borderId="4" xfId="0" applyFill="true" applyBorder="true" applyFont="true">
      <alignment horizontal="left"/>
      <protection locked="true"/>
    </xf>
    <xf numFmtId="0" fontId="674" fillId="5" borderId="4" xfId="0" applyFill="true" applyBorder="true" applyFont="true">
      <alignment horizontal="left"/>
      <protection locked="true"/>
    </xf>
    <xf numFmtId="0" fontId="675" fillId="0" borderId="4" xfId="0" applyBorder="true" applyFont="true">
      <alignment horizontal="left" vertical="top"/>
      <protection locked="true"/>
    </xf>
    <xf numFmtId="4" fontId="676" fillId="0" borderId="4" xfId="0" applyBorder="true" applyFont="true" applyNumberFormat="true">
      <alignment horizontal="right" vertical="top"/>
      <protection locked="true"/>
    </xf>
    <xf numFmtId="4" fontId="677" fillId="0" borderId="4" xfId="0" applyBorder="true" applyFont="true" applyNumberFormat="true">
      <alignment horizontal="right" vertical="top"/>
      <protection locked="true"/>
    </xf>
    <xf numFmtId="4" fontId="678" fillId="3" borderId="4" xfId="0" applyFill="true" applyBorder="true" applyFont="true" applyNumberFormat="true">
      <alignment vertical="top"/>
      <protection locked="false"/>
    </xf>
    <xf numFmtId="0" fontId="679" fillId="0" borderId="4" xfId="0" applyBorder="true" applyFont="true">
      <alignment horizontal="left" vertical="top"/>
      <protection locked="true"/>
    </xf>
    <xf numFmtId="0" fontId="680" fillId="0" borderId="4" xfId="0" applyBorder="true" applyFont="true">
      <alignment horizontal="left" vertical="top"/>
      <protection locked="true"/>
    </xf>
    <xf numFmtId="0" fontId="681" fillId="0" borderId="4" xfId="0" applyBorder="true" applyFont="true">
      <alignment horizontal="left" vertical="top"/>
      <protection locked="true"/>
    </xf>
    <xf numFmtId="0" fontId="682" fillId="0" borderId="4" xfId="0" applyBorder="true" applyFont="true">
      <alignment horizontal="left" vertical="top"/>
      <protection locked="true"/>
    </xf>
    <xf numFmtId="0" fontId="683" fillId="0" borderId="4" xfId="0" applyBorder="true" applyFont="true">
      <alignment horizontal="left" vertical="top"/>
      <protection locked="true"/>
    </xf>
    <xf numFmtId="0" fontId="684" fillId="0" borderId="0" xfId="0" applyFont="true"/>
    <xf numFmtId="0" fontId="685" fillId="0" borderId="4" xfId="0" applyBorder="true" applyFont="true">
      <alignment horizontal="left" vertical="top"/>
      <protection locked="true"/>
    </xf>
    <xf numFmtId="4" fontId="686" fillId="0" borderId="4" xfId="0" applyBorder="true" applyFont="true" applyNumberFormat="true">
      <alignment horizontal="right" vertical="top"/>
      <protection locked="true"/>
    </xf>
    <xf numFmtId="4" fontId="687" fillId="0" borderId="4" xfId="0" applyBorder="true" applyFont="true" applyNumberFormat="true">
      <alignment horizontal="right" vertical="top"/>
      <protection locked="true"/>
    </xf>
    <xf numFmtId="4" fontId="688" fillId="3" borderId="4" xfId="0" applyFill="true" applyBorder="true" applyFont="true" applyNumberFormat="true">
      <alignment vertical="top"/>
      <protection locked="false"/>
    </xf>
    <xf numFmtId="0" fontId="689" fillId="0" borderId="4" xfId="0" applyBorder="true" applyFont="true">
      <alignment horizontal="left" vertical="top"/>
      <protection locked="true"/>
    </xf>
    <xf numFmtId="0" fontId="690" fillId="0" borderId="4" xfId="0" applyBorder="true" applyFont="true">
      <alignment horizontal="left" vertical="top"/>
      <protection locked="tru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/>
      <protection locked="true"/>
    </xf>
    <xf numFmtId="0" fontId="694" fillId="0" borderId="0" xfId="0" applyFont="true"/>
    <xf numFmtId="0" fontId="695" fillId="0" borderId="4" xfId="0" applyBorder="true" applyFont="true">
      <alignment horizontal="left" vertical="top"/>
      <protection locked="true"/>
    </xf>
    <xf numFmtId="4" fontId="696" fillId="0" borderId="4" xfId="0" applyBorder="true" applyFont="true" applyNumberFormat="true">
      <alignment horizontal="right" vertical="top"/>
      <protection locked="true"/>
    </xf>
    <xf numFmtId="4" fontId="697" fillId="0" borderId="4" xfId="0" applyBorder="true" applyFont="true" applyNumberFormat="true">
      <alignment horizontal="right" vertical="top"/>
      <protection locked="true"/>
    </xf>
    <xf numFmtId="4" fontId="698" fillId="3" borderId="4" xfId="0" applyFill="true" applyBorder="true" applyFont="true" applyNumberFormat="true">
      <alignment vertical="top"/>
      <protection locked="false"/>
    </xf>
    <xf numFmtId="0" fontId="699" fillId="0" borderId="4" xfId="0" applyBorder="true" applyFont="true">
      <alignment horizontal="left" vertical="top"/>
      <protection locked="true"/>
    </xf>
    <xf numFmtId="0" fontId="700" fillId="0" borderId="4" xfId="0" applyBorder="true" applyFont="true">
      <alignment horizontal="left" vertical="top"/>
      <protection locked="true"/>
    </xf>
    <xf numFmtId="0" fontId="701" fillId="0" borderId="4" xfId="0" applyBorder="true" applyFont="true">
      <alignment horizontal="left" vertical="top"/>
      <protection locked="true"/>
    </xf>
    <xf numFmtId="0" fontId="702" fillId="0" borderId="4" xfId="0" applyBorder="true" applyFont="true">
      <alignment horizontal="left" vertical="top"/>
      <protection locked="true"/>
    </xf>
    <xf numFmtId="0" fontId="703" fillId="0" borderId="4" xfId="0" applyBorder="true" applyFont="true">
      <alignment horizontal="left" vertical="top"/>
      <protection locked="true"/>
    </xf>
    <xf numFmtId="0" fontId="704" fillId="0" borderId="0" xfId="0" applyFont="true"/>
    <xf numFmtId="0" fontId="705" fillId="0" borderId="4" xfId="0" applyBorder="true" applyFont="true">
      <alignment horizontal="left" vertical="top"/>
      <protection locked="true"/>
    </xf>
    <xf numFmtId="4" fontId="706" fillId="0" borderId="4" xfId="0" applyBorder="true" applyFont="true" applyNumberFormat="true">
      <alignment horizontal="right" vertical="top"/>
      <protection locked="true"/>
    </xf>
    <xf numFmtId="4" fontId="707" fillId="0" borderId="4" xfId="0" applyBorder="true" applyFont="true" applyNumberFormat="true">
      <alignment horizontal="right" vertical="top"/>
      <protection locked="true"/>
    </xf>
    <xf numFmtId="4" fontId="708" fillId="3" borderId="4" xfId="0" applyFill="true" applyBorder="true" applyFont="true" applyNumberFormat="true">
      <alignment vertical="top"/>
      <protection locked="false"/>
    </xf>
    <xf numFmtId="0" fontId="709" fillId="0" borderId="4" xfId="0" applyBorder="true" applyFont="true">
      <alignment horizontal="left" vertical="top"/>
      <protection locked="true"/>
    </xf>
    <xf numFmtId="0" fontId="710" fillId="0" borderId="4" xfId="0" applyBorder="true" applyFont="true">
      <alignment horizontal="left" vertical="top"/>
      <protection locked="true"/>
    </xf>
    <xf numFmtId="0" fontId="711" fillId="0" borderId="4" xfId="0" applyBorder="true" applyFont="true">
      <alignment horizontal="left" vertical="top"/>
      <protection locked="true"/>
    </xf>
    <xf numFmtId="0" fontId="712" fillId="0" borderId="4" xfId="0" applyBorder="true" applyFont="true">
      <alignment horizontal="left" vertical="top"/>
      <protection locked="true"/>
    </xf>
    <xf numFmtId="0" fontId="713" fillId="0" borderId="4" xfId="0" applyBorder="true" applyFont="true">
      <alignment horizontal="left" vertical="top"/>
      <protection locked="true"/>
    </xf>
    <xf numFmtId="0" fontId="714" fillId="0" borderId="0" xfId="0" applyFont="true"/>
    <xf numFmtId="0" fontId="715" fillId="0" borderId="4" xfId="0" applyBorder="true" applyFont="true">
      <alignment horizontal="left" vertical="top"/>
      <protection locked="true"/>
    </xf>
    <xf numFmtId="4" fontId="716" fillId="0" borderId="4" xfId="0" applyBorder="true" applyFont="true" applyNumberFormat="true">
      <alignment horizontal="right" vertical="top"/>
      <protection locked="true"/>
    </xf>
    <xf numFmtId="4" fontId="717" fillId="0" borderId="4" xfId="0" applyBorder="true" applyFont="true" applyNumberFormat="true">
      <alignment horizontal="right" vertical="top"/>
      <protection locked="true"/>
    </xf>
    <xf numFmtId="4" fontId="718" fillId="3" borderId="4" xfId="0" applyFill="true" applyBorder="true" applyFont="true" applyNumberFormat="true">
      <alignment vertical="top"/>
      <protection locked="false"/>
    </xf>
    <xf numFmtId="0" fontId="719" fillId="0" borderId="4" xfId="0" applyBorder="true" applyFont="true">
      <alignment horizontal="left" vertical="top"/>
      <protection locked="true"/>
    </xf>
    <xf numFmtId="0" fontId="720" fillId="0" borderId="4" xfId="0" applyBorder="true" applyFont="true">
      <alignment horizontal="left" vertical="top"/>
      <protection locked="true"/>
    </xf>
    <xf numFmtId="0" fontId="721" fillId="0" borderId="4" xfId="0" applyBorder="true" applyFont="true">
      <alignment horizontal="left" vertical="top"/>
      <protection locked="true"/>
    </xf>
    <xf numFmtId="0" fontId="722" fillId="0" borderId="4" xfId="0" applyBorder="true" applyFont="true">
      <alignment horizontal="left" vertical="top"/>
      <protection locked="true"/>
    </xf>
    <xf numFmtId="0" fontId="723" fillId="0" borderId="4" xfId="0" applyBorder="true" applyFont="true">
      <alignment horizontal="left" vertical="top"/>
      <protection locked="true"/>
    </xf>
    <xf numFmtId="0" fontId="724" fillId="0" borderId="0" xfId="0" applyFont="true"/>
    <xf numFmtId="0" fontId="725" fillId="0" borderId="4" xfId="0" applyBorder="true" applyFont="true">
      <alignment horizontal="left" vertical="top"/>
      <protection locked="true"/>
    </xf>
    <xf numFmtId="4" fontId="726" fillId="0" borderId="4" xfId="0" applyBorder="true" applyFont="true" applyNumberFormat="true">
      <alignment horizontal="right" vertical="top"/>
      <protection locked="true"/>
    </xf>
    <xf numFmtId="4" fontId="727" fillId="0" borderId="4" xfId="0" applyBorder="true" applyFont="true" applyNumberFormat="true">
      <alignment horizontal="right" vertical="top"/>
      <protection locked="true"/>
    </xf>
    <xf numFmtId="4" fontId="728" fillId="0" borderId="4" xfId="0" applyBorder="true" applyFont="true" applyNumberFormat="true">
      <alignment horizontal="right" vertical="top"/>
      <protection locked="true"/>
    </xf>
    <xf numFmtId="0" fontId="729" fillId="0" borderId="4" xfId="0" applyBorder="true" applyFont="true">
      <alignment horizontal="left" vertical="top"/>
      <protection locked="true"/>
    </xf>
    <xf numFmtId="0" fontId="730" fillId="0" borderId="4" xfId="0" applyBorder="true" applyFont="true">
      <alignment horizontal="left" vertical="top"/>
      <protection locked="true"/>
    </xf>
    <xf numFmtId="0" fontId="731" fillId="0" borderId="4" xfId="0" applyBorder="true" applyFont="true">
      <alignment horizontal="left" vertical="top"/>
      <protection locked="true"/>
    </xf>
    <xf numFmtId="0" fontId="732" fillId="0" borderId="4" xfId="0" applyBorder="true" applyFont="true">
      <alignment horizontal="left" vertical="top"/>
      <protection locked="true"/>
    </xf>
    <xf numFmtId="0" fontId="733" fillId="0" borderId="4" xfId="0" applyBorder="true" applyFont="true">
      <alignment horizontal="left" vertical="top"/>
      <protection locked="true"/>
    </xf>
    <xf numFmtId="0" fontId="734" fillId="0" borderId="0" xfId="0" applyFont="true"/>
    <xf numFmtId="0" fontId="735" fillId="0" borderId="4" xfId="0" applyBorder="true" applyFont="true">
      <alignment horizontal="left" vertical="top"/>
      <protection locked="true"/>
    </xf>
    <xf numFmtId="4" fontId="736" fillId="0" borderId="4" xfId="0" applyBorder="true" applyFont="true" applyNumberFormat="true">
      <alignment horizontal="right" vertical="top"/>
      <protection locked="true"/>
    </xf>
    <xf numFmtId="0" fontId="737" fillId="0" borderId="4" xfId="0" applyBorder="true" applyFont="true">
      <alignment horizontal="left" vertical="top"/>
      <protection locked="true"/>
    </xf>
    <xf numFmtId="0" fontId="738" fillId="0" borderId="4" xfId="0" applyBorder="true" applyFont="true">
      <alignment horizontal="left" vertical="top"/>
      <protection locked="true"/>
    </xf>
    <xf numFmtId="0" fontId="739" fillId="0" borderId="4" xfId="0" applyBorder="true" applyFont="true">
      <alignment horizontal="left" vertical="top"/>
      <protection locked="true"/>
    </xf>
    <xf numFmtId="4" fontId="740" fillId="3" borderId="4" xfId="0" applyFill="true" applyBorder="true" applyNumberFormat="true" applyFont="true">
      <alignment vertical="top" horizontal="right"/>
      <protection locked="false"/>
    </xf>
    <xf numFmtId="0" fontId="741" fillId="0" borderId="0" xfId="0" applyFont="true"/>
    <xf numFmtId="0" fontId="742" fillId="0" borderId="4" xfId="0" applyBorder="true" applyFont="true">
      <alignment horizontal="left" vertical="top"/>
      <protection locked="tru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4" fontId="745" fillId="3" borderId="4" xfId="0" applyFill="true" applyBorder="true" applyNumberFormat="true" applyFont="true">
      <alignment vertical="top" horizontal="right"/>
      <protection locked="false"/>
    </xf>
    <xf numFmtId="0" fontId="746" fillId="0" borderId="0" xfId="0" applyFont="true"/>
    <xf numFmtId="0" fontId="747" fillId="0" borderId="4" xfId="0" applyBorder="true" applyFont="true">
      <alignment horizontal="left" vertical="top"/>
      <protection locked="true"/>
    </xf>
    <xf numFmtId="0" fontId="748" fillId="0" borderId="4" xfId="0" applyBorder="true" applyFont="true">
      <alignment horizontal="left" vertical="top"/>
      <protection locked="true"/>
    </xf>
    <xf numFmtId="0" fontId="749" fillId="0" borderId="4" xfId="0" applyBorder="true" applyFont="true">
      <alignment horizontal="left" vertical="top"/>
      <protection locked="true"/>
    </xf>
    <xf numFmtId="4" fontId="750" fillId="3" borderId="4" xfId="0" applyFill="true" applyBorder="true" applyNumberFormat="true" applyFont="true">
      <alignment vertical="top" horizontal="right"/>
      <protection locked="false"/>
    </xf>
    <xf numFmtId="0" fontId="751" fillId="0" borderId="4" xfId="0" applyBorder="true" applyFont="true">
      <alignment horizontal="left" vertical="top"/>
      <protection locked="true"/>
    </xf>
    <xf numFmtId="0" fontId="752" fillId="0" borderId="4" xfId="0" applyBorder="true" applyFont="true">
      <alignment horizontal="left" vertical="top"/>
      <protection locked="true"/>
    </xf>
    <xf numFmtId="0" fontId="753" fillId="0" borderId="4" xfId="0" applyBorder="true" applyFont="true">
      <alignment horizontal="left" vertical="top"/>
      <protection locked="true"/>
    </xf>
    <xf numFmtId="4" fontId="754" fillId="5" borderId="4" xfId="0" applyFill="true" applyBorder="true" applyFont="true" applyNumberFormat="true">
      <alignment horizontal="right"/>
      <protection locked="true"/>
    </xf>
    <xf numFmtId="0" fontId="755" fillId="0" borderId="0" xfId="0" applyFont="true"/>
    <xf numFmtId="0" fontId="756" fillId="0" borderId="4" xfId="0" applyBorder="true" applyFont="true">
      <alignment horizontal="left" vertical="top"/>
      <protection locked="true"/>
    </xf>
    <xf numFmtId="0" fontId="757" fillId="0" borderId="4" xfId="0" applyBorder="true" applyFont="true">
      <alignment horizontal="left" vertical="top"/>
      <protection locked="true"/>
    </xf>
    <xf numFmtId="0" fontId="758" fillId="0" borderId="4" xfId="0" applyBorder="true" applyFont="true">
      <alignment horizontal="left" vertical="top"/>
      <protection locked="true"/>
    </xf>
    <xf numFmtId="4" fontId="759" fillId="3" borderId="4" xfId="0" applyFill="true" applyBorder="true" applyNumberFormat="true" applyFont="true">
      <alignment vertical="top" horizontal="right"/>
      <protection locked="false"/>
    </xf>
    <xf numFmtId="0" fontId="760" fillId="0" borderId="5" xfId="0" applyFont="true" applyBorder="true">
      <alignment horizontal="center" vertical="top"/>
      <protection locked="true"/>
    </xf>
    <xf numFmtId="166" fontId="761" fillId="0" borderId="0" xfId="0" applyFont="true" applyNumberFormat="true">
      <alignment horizontal="center" vertical="top"/>
      <protection locked="true"/>
    </xf>
    <xf numFmtId="0" fontId="762" fillId="0" borderId="0" xfId="0" applyFont="true">
      <alignment horizontal="left" vertical="top"/>
      <protection locked="true"/>
    </xf>
    <xf numFmtId="165" fontId="763" fillId="0" borderId="0" xfId="0" applyFont="true" applyNumberFormat="true">
      <alignment horizontal="left" vertical="top"/>
      <protection locked="true"/>
    </xf>
    <xf numFmtId="168" fontId="764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65" fillId="5" borderId="4" xfId="0" applyFill="true" applyBorder="true" applyFont="true">
      <alignment horizontal="left"/>
      <protection locked="true"/>
    </xf>
    <xf numFmtId="0" fontId="766" fillId="5" borderId="4" xfId="0" applyFill="true" applyBorder="true" applyFont="true">
      <alignment horizontal="left"/>
      <protection locked="true"/>
    </xf>
    <xf numFmtId="0" fontId="767" fillId="5" borderId="4" xfId="0" applyFill="true" applyBorder="true" applyFont="true">
      <alignment horizontal="left"/>
      <protection locked="true"/>
    </xf>
    <xf numFmtId="0" fontId="768" fillId="5" borderId="4" xfId="0" applyFill="true" applyBorder="true" applyFont="true">
      <alignment horizontal="left"/>
      <protection locked="true"/>
    </xf>
    <xf numFmtId="0" fontId="769" fillId="5" borderId="4" xfId="0" applyFill="true" applyBorder="true" applyFont="true">
      <alignment horizontal="left"/>
      <protection locked="true"/>
    </xf>
    <xf numFmtId="0" fontId="770" fillId="5" borderId="4" xfId="0" applyFill="true" applyBorder="true" applyFont="true">
      <alignment horizontal="left"/>
      <protection locked="true"/>
    </xf>
    <xf numFmtId="0" fontId="771" fillId="5" borderId="4" xfId="0" applyFill="true" applyBorder="true" applyFont="true">
      <alignment horizontal="left"/>
      <protection locked="true"/>
    </xf>
    <xf numFmtId="0" fontId="772" fillId="5" borderId="4" xfId="0" applyFill="true" applyBorder="true" applyFont="true">
      <alignment horizontal="left"/>
      <protection locked="true"/>
    </xf>
    <xf numFmtId="0" fontId="773" fillId="5" borderId="4" xfId="0" applyFill="true" applyBorder="true" applyFont="true">
      <alignment horizontal="left"/>
      <protection locked="true"/>
    </xf>
    <xf numFmtId="0" fontId="774" fillId="0" borderId="4" xfId="0" applyBorder="true" applyFont="true">
      <alignment horizontal="left" vertical="top"/>
      <protection locked="true"/>
    </xf>
    <xf numFmtId="4" fontId="775" fillId="0" borderId="4" xfId="0" applyBorder="true" applyFont="true" applyNumberFormat="true">
      <alignment horizontal="right" vertical="top"/>
      <protection locked="true"/>
    </xf>
    <xf numFmtId="4" fontId="776" fillId="0" borderId="4" xfId="0" applyBorder="true" applyFont="true" applyNumberFormat="true">
      <alignment horizontal="right" vertical="top"/>
      <protection locked="true"/>
    </xf>
    <xf numFmtId="4" fontId="777" fillId="3" borderId="4" xfId="0" applyFill="true" applyBorder="true" applyFont="true" applyNumberFormat="true">
      <alignment vertical="top"/>
      <protection locked="false"/>
    </xf>
    <xf numFmtId="0" fontId="778" fillId="0" borderId="4" xfId="0" applyBorder="true" applyFont="true">
      <alignment horizontal="left" vertical="top"/>
      <protection locked="true"/>
    </xf>
    <xf numFmtId="0" fontId="779" fillId="0" borderId="4" xfId="0" applyBorder="true" applyFont="true">
      <alignment horizontal="left" vertical="top"/>
      <protection locked="true"/>
    </xf>
    <xf numFmtId="0" fontId="780" fillId="0" borderId="4" xfId="0" applyBorder="true" applyFont="true">
      <alignment horizontal="left" vertical="top"/>
      <protection locked="true"/>
    </xf>
    <xf numFmtId="0" fontId="781" fillId="0" borderId="4" xfId="0" applyBorder="true" applyFont="true">
      <alignment horizontal="left" vertical="top"/>
      <protection locked="true"/>
    </xf>
    <xf numFmtId="0" fontId="782" fillId="0" borderId="4" xfId="0" applyBorder="true" applyFont="true">
      <alignment horizontal="left" vertical="top"/>
      <protection locked="true"/>
    </xf>
    <xf numFmtId="0" fontId="783" fillId="0" borderId="0" xfId="0" applyFont="true"/>
    <xf numFmtId="0" fontId="784" fillId="0" borderId="4" xfId="0" applyBorder="true" applyFont="true">
      <alignment horizontal="left" vertical="top"/>
      <protection locked="true"/>
    </xf>
    <xf numFmtId="4" fontId="785" fillId="0" borderId="4" xfId="0" applyBorder="true" applyFont="true" applyNumberFormat="true">
      <alignment horizontal="right" vertical="top"/>
      <protection locked="true"/>
    </xf>
    <xf numFmtId="4" fontId="786" fillId="0" borderId="4" xfId="0" applyBorder="true" applyFont="true" applyNumberFormat="true">
      <alignment horizontal="right" vertical="top"/>
      <protection locked="true"/>
    </xf>
    <xf numFmtId="4" fontId="787" fillId="3" borderId="4" xfId="0" applyFill="true" applyBorder="true" applyFont="true" applyNumberFormat="true">
      <alignment vertical="top"/>
      <protection locked="false"/>
    </xf>
    <xf numFmtId="0" fontId="788" fillId="0" borderId="4" xfId="0" applyBorder="true" applyFont="true">
      <alignment horizontal="left" vertical="top"/>
      <protection locked="true"/>
    </xf>
    <xf numFmtId="0" fontId="789" fillId="0" borderId="4" xfId="0" applyBorder="true" applyFont="true">
      <alignment horizontal="left" vertical="top"/>
      <protection locked="true"/>
    </xf>
    <xf numFmtId="0" fontId="790" fillId="0" borderId="4" xfId="0" applyBorder="true" applyFont="true">
      <alignment horizontal="lef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0" xfId="0" applyFont="true"/>
    <xf numFmtId="0" fontId="794" fillId="0" borderId="4" xfId="0" applyBorder="true" applyFont="true">
      <alignment horizontal="left" vertical="top"/>
      <protection locked="true"/>
    </xf>
    <xf numFmtId="4" fontId="795" fillId="0" borderId="4" xfId="0" applyBorder="true" applyFont="true" applyNumberFormat="true">
      <alignment horizontal="right" vertical="top"/>
      <protection locked="true"/>
    </xf>
    <xf numFmtId="4" fontId="796" fillId="0" borderId="4" xfId="0" applyBorder="true" applyFont="true" applyNumberFormat="true">
      <alignment horizontal="right" vertical="top"/>
      <protection locked="true"/>
    </xf>
    <xf numFmtId="4" fontId="797" fillId="3" borderId="4" xfId="0" applyFill="true" applyBorder="true" applyFont="true" applyNumberFormat="true">
      <alignment vertical="top"/>
      <protection locked="false"/>
    </xf>
    <xf numFmtId="0" fontId="798" fillId="0" borderId="4" xfId="0" applyBorder="true" applyFont="true">
      <alignment horizontal="left" vertical="top"/>
      <protection locked="true"/>
    </xf>
    <xf numFmtId="0" fontId="799" fillId="0" borderId="4" xfId="0" applyBorder="true" applyFont="true">
      <alignment horizontal="left" vertical="top"/>
      <protection locked="true"/>
    </xf>
    <xf numFmtId="0" fontId="800" fillId="0" borderId="4" xfId="0" applyBorder="true" applyFont="true">
      <alignment horizontal="left" vertical="top"/>
      <protection locked="true"/>
    </xf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0" xfId="0" applyFont="true"/>
    <xf numFmtId="0" fontId="804" fillId="0" borderId="4" xfId="0" applyBorder="true" applyFont="true">
      <alignment horizontal="left" vertical="top"/>
      <protection locked="true"/>
    </xf>
    <xf numFmtId="4" fontId="805" fillId="0" borderId="4" xfId="0" applyBorder="true" applyFont="true" applyNumberFormat="true">
      <alignment horizontal="right" vertical="top"/>
      <protection locked="true"/>
    </xf>
    <xf numFmtId="4" fontId="806" fillId="0" borderId="4" xfId="0" applyBorder="true" applyFont="true" applyNumberFormat="true">
      <alignment horizontal="right" vertical="top"/>
      <protection locked="true"/>
    </xf>
    <xf numFmtId="4" fontId="807" fillId="3" borderId="4" xfId="0" applyFill="true" applyBorder="true" applyFont="true" applyNumberFormat="true">
      <alignment vertical="top"/>
      <protection locked="false"/>
    </xf>
    <xf numFmtId="0" fontId="808" fillId="0" borderId="4" xfId="0" applyBorder="true" applyFont="true">
      <alignment horizontal="left" vertical="top"/>
      <protection locked="true"/>
    </xf>
    <xf numFmtId="0" fontId="809" fillId="0" borderId="4" xfId="0" applyBorder="true" applyFont="true">
      <alignment horizontal="left" vertical="top"/>
      <protection locked="true"/>
    </xf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0" borderId="4" xfId="0" applyBorder="true" applyFont="true">
      <alignment horizontal="left" vertical="top"/>
      <protection locked="true"/>
    </xf>
    <xf numFmtId="0" fontId="813" fillId="0" borderId="0" xfId="0" applyFont="true"/>
    <xf numFmtId="0" fontId="814" fillId="0" borderId="4" xfId="0" applyBorder="true" applyFont="true">
      <alignment horizontal="left" vertical="top"/>
      <protection locked="true"/>
    </xf>
    <xf numFmtId="4" fontId="815" fillId="0" borderId="4" xfId="0" applyBorder="true" applyFont="true" applyNumberFormat="true">
      <alignment horizontal="right" vertical="top"/>
      <protection locked="true"/>
    </xf>
    <xf numFmtId="4" fontId="816" fillId="0" borderId="4" xfId="0" applyBorder="true" applyFont="true" applyNumberFormat="true">
      <alignment horizontal="right" vertical="top"/>
      <protection locked="true"/>
    </xf>
    <xf numFmtId="4" fontId="817" fillId="3" borderId="4" xfId="0" applyFill="true" applyBorder="true" applyFont="true" applyNumberFormat="true">
      <alignment vertical="top"/>
      <protection locked="false"/>
    </xf>
    <xf numFmtId="0" fontId="818" fillId="0" borderId="4" xfId="0" applyBorder="true" applyFont="true">
      <alignment horizontal="left" vertical="top"/>
      <protection locked="true"/>
    </xf>
    <xf numFmtId="0" fontId="819" fillId="0" borderId="4" xfId="0" applyBorder="true" applyFont="true">
      <alignment horizontal="left" vertical="top"/>
      <protection locked="true"/>
    </xf>
    <xf numFmtId="0" fontId="820" fillId="0" borderId="4" xfId="0" applyBorder="true" applyFont="true">
      <alignment horizontal="left" vertical="top"/>
      <protection locked="true"/>
    </xf>
    <xf numFmtId="0" fontId="821" fillId="0" borderId="4" xfId="0" applyBorder="true" applyFont="true">
      <alignment horizontal="left" vertical="top"/>
      <protection locked="true"/>
    </xf>
    <xf numFmtId="0" fontId="822" fillId="0" borderId="4" xfId="0" applyBorder="true" applyFont="true">
      <alignment horizontal="left" vertical="top"/>
      <protection locked="true"/>
    </xf>
    <xf numFmtId="0" fontId="823" fillId="0" borderId="0" xfId="0" applyFont="true"/>
    <xf numFmtId="0" fontId="824" fillId="0" borderId="4" xfId="0" applyBorder="true" applyFont="true">
      <alignment horizontal="left" vertical="top"/>
      <protection locked="true"/>
    </xf>
    <xf numFmtId="4" fontId="825" fillId="0" borderId="4" xfId="0" applyBorder="true" applyFont="true" applyNumberFormat="true">
      <alignment horizontal="right" vertical="top"/>
      <protection locked="true"/>
    </xf>
    <xf numFmtId="4" fontId="826" fillId="0" borderId="4" xfId="0" applyBorder="true" applyFont="true" applyNumberFormat="true">
      <alignment horizontal="right" vertical="top"/>
      <protection locked="true"/>
    </xf>
    <xf numFmtId="4" fontId="827" fillId="0" borderId="4" xfId="0" applyBorder="true" applyFont="true" applyNumberFormat="true">
      <alignment horizontal="right" vertical="top"/>
      <protection locked="true"/>
    </xf>
    <xf numFmtId="0" fontId="828" fillId="0" borderId="4" xfId="0" applyBorder="true" applyFont="true">
      <alignment horizontal="left" vertical="top"/>
      <protection locked="true"/>
    </xf>
    <xf numFmtId="0" fontId="829" fillId="0" borderId="4" xfId="0" applyBorder="true" applyFont="true">
      <alignment horizontal="left" vertical="top"/>
      <protection locked="true"/>
    </xf>
    <xf numFmtId="0" fontId="830" fillId="0" borderId="4" xfId="0" applyBorder="true" applyFont="true">
      <alignment horizontal="left" vertical="top"/>
      <protection locked="true"/>
    </xf>
    <xf numFmtId="0" fontId="831" fillId="0" borderId="4" xfId="0" applyBorder="true" applyFont="true">
      <alignment horizontal="left" vertical="top"/>
      <protection locked="true"/>
    </xf>
    <xf numFmtId="0" fontId="832" fillId="0" borderId="4" xfId="0" applyBorder="true" applyFont="true">
      <alignment horizontal="left" vertical="top"/>
      <protection locked="true"/>
    </xf>
    <xf numFmtId="0" fontId="833" fillId="0" borderId="0" xfId="0" applyFont="true"/>
    <xf numFmtId="0" fontId="834" fillId="0" borderId="4" xfId="0" applyBorder="true" applyFont="true">
      <alignment horizontal="left" vertical="top"/>
      <protection locked="true"/>
    </xf>
    <xf numFmtId="4" fontId="835" fillId="0" borderId="4" xfId="0" applyBorder="true" applyFont="true" applyNumberFormat="true">
      <alignment horizontal="right" vertical="top"/>
      <protection locked="true"/>
    </xf>
    <xf numFmtId="0" fontId="836" fillId="0" borderId="4" xfId="0" applyBorder="true" applyFont="true">
      <alignment horizontal="left" vertical="top"/>
      <protection locked="true"/>
    </xf>
    <xf numFmtId="0" fontId="837" fillId="0" borderId="4" xfId="0" applyBorder="true" applyFont="true">
      <alignment horizontal="left" vertical="top"/>
      <protection locked="true"/>
    </xf>
    <xf numFmtId="0" fontId="838" fillId="0" borderId="4" xfId="0" applyBorder="true" applyFont="true">
      <alignment horizontal="left" vertical="top"/>
      <protection locked="true"/>
    </xf>
    <xf numFmtId="4" fontId="839" fillId="3" borderId="4" xfId="0" applyFill="true" applyBorder="true" applyNumberFormat="true" applyFont="true">
      <alignment vertical="top" horizontal="right"/>
      <protection locked="false"/>
    </xf>
    <xf numFmtId="0" fontId="840" fillId="0" borderId="0" xfId="0" applyFont="true"/>
    <xf numFmtId="0" fontId="841" fillId="0" borderId="4" xfId="0" applyBorder="true" applyFont="true">
      <alignment horizontal="left" vertical="top"/>
      <protection locked="true"/>
    </xf>
    <xf numFmtId="0" fontId="842" fillId="0" borderId="4" xfId="0" applyBorder="true" applyFont="true">
      <alignment horizontal="lef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4" fontId="844" fillId="3" borderId="4" xfId="0" applyFill="true" applyBorder="true" applyNumberFormat="true" applyFont="true">
      <alignment vertical="top" horizontal="right"/>
      <protection locked="false"/>
    </xf>
    <xf numFmtId="0" fontId="845" fillId="0" borderId="5" xfId="0" applyFont="true" applyBorder="true">
      <alignment horizontal="center" vertical="top"/>
      <protection locked="true"/>
    </xf>
    <xf numFmtId="166" fontId="846" fillId="0" borderId="0" xfId="0" applyFont="true" applyNumberFormat="true">
      <alignment horizontal="center" vertical="top"/>
      <protection locked="true"/>
    </xf>
    <xf numFmtId="0" fontId="847" fillId="0" borderId="0" xfId="0" applyFont="true">
      <alignment horizontal="left" vertical="top"/>
      <protection locked="true"/>
    </xf>
    <xf numFmtId="165" fontId="848" fillId="0" borderId="0" xfId="0" applyFont="true" applyNumberFormat="true">
      <alignment horizontal="left" vertical="top"/>
      <protection locked="true"/>
    </xf>
    <xf numFmtId="168" fontId="849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50" fillId="0" borderId="4" xfId="0" applyBorder="true" applyFont="true">
      <alignment horizontal="left" vertical="top"/>
      <protection locked="true"/>
    </xf>
    <xf numFmtId="0" fontId="851" fillId="3" borderId="4" xfId="0" applyFill="true" applyBorder="true" applyFont="true">
      <alignment vertical="top"/>
      <protection locked="false"/>
    </xf>
    <xf numFmtId="0" fontId="852" fillId="0" borderId="4" xfId="0" applyBorder="true" applyFont="true">
      <alignment horizontal="left" vertical="top"/>
      <protection locked="true"/>
    </xf>
    <xf numFmtId="0" fontId="853" fillId="0" borderId="4" xfId="0" applyBorder="true" applyFont="true">
      <alignment horizontal="left" vertical="top"/>
      <protection locked="true"/>
    </xf>
    <xf numFmtId="0" fontId="854" fillId="0" borderId="4" xfId="0" applyBorder="true" applyFont="true">
      <alignment horizontal="lef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0" fontId="856" fillId="0" borderId="4" xfId="0" applyBorder="true" applyFont="true">
      <alignment horizontal="left" vertical="top"/>
      <protection locked="true"/>
    </xf>
    <xf numFmtId="0" fontId="857" fillId="0" borderId="4" xfId="0" applyBorder="true" applyFont="true">
      <alignment horizontal="left" vertical="top"/>
      <protection locked="true"/>
    </xf>
    <xf numFmtId="0" fontId="858" fillId="0" borderId="4" xfId="0" applyBorder="true" applyFont="true">
      <alignment horizontal="left" vertical="top"/>
      <protection locked="true"/>
    </xf>
    <xf numFmtId="0" fontId="859" fillId="0" borderId="4" xfId="0" applyBorder="true" applyFont="true">
      <alignment horizontal="left" vertical="top"/>
      <protection locked="true"/>
    </xf>
    <xf numFmtId="0" fontId="860" fillId="3" borderId="4" xfId="0" applyFill="true" applyBorder="true" applyFont="true">
      <alignment vertical="top"/>
      <protection locked="false"/>
    </xf>
    <xf numFmtId="0" fontId="861" fillId="0" borderId="4" xfId="0" applyBorder="true" applyFont="true">
      <alignment horizontal="left" vertical="top"/>
      <protection locked="true"/>
    </xf>
    <xf numFmtId="0" fontId="862" fillId="0" borderId="4" xfId="0" applyBorder="true" applyFont="true">
      <alignment horizontal="left" vertical="top"/>
      <protection locked="true"/>
    </xf>
    <xf numFmtId="0" fontId="863" fillId="0" borderId="4" xfId="0" applyBorder="true" applyFont="true">
      <alignment horizontal="left" vertical="top"/>
      <protection locked="true"/>
    </xf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/>
      <protection locked="true"/>
    </xf>
    <xf numFmtId="0" fontId="867" fillId="0" borderId="4" xfId="0" applyBorder="true" applyFont="true">
      <alignment horizontal="left" vertical="top"/>
      <protection locked="true"/>
    </xf>
    <xf numFmtId="0" fontId="868" fillId="0" borderId="4" xfId="0" applyBorder="true" applyFont="true">
      <alignment horizontal="left" vertical="top"/>
      <protection locked="true"/>
    </xf>
    <xf numFmtId="0" fontId="869" fillId="3" borderId="4" xfId="0" applyFill="true" applyBorder="true" applyFont="true">
      <alignment vertical="top"/>
      <protection locked="false"/>
    </xf>
    <xf numFmtId="0" fontId="870" fillId="0" borderId="4" xfId="0" applyBorder="true" applyFont="true">
      <alignment horizontal="left" vertical="top"/>
      <protection locked="true"/>
    </xf>
    <xf numFmtId="0" fontId="871" fillId="0" borderId="4" xfId="0" applyBorder="true" applyFont="true">
      <alignment horizontal="left" vertical="top"/>
      <protection locked="true"/>
    </xf>
    <xf numFmtId="0" fontId="872" fillId="0" borderId="4" xfId="0" applyBorder="true" applyFont="true">
      <alignment horizontal="left" vertical="top"/>
      <protection locked="true"/>
    </xf>
    <xf numFmtId="0" fontId="873" fillId="0" borderId="4" xfId="0" applyBorder="true" applyFont="true">
      <alignment horizontal="lef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/>
      <protection locked="true"/>
    </xf>
    <xf numFmtId="0" fontId="877" fillId="0" borderId="4" xfId="0" applyBorder="true" applyFont="true">
      <alignment horizontal="left" vertical="top"/>
      <protection locked="true"/>
    </xf>
    <xf numFmtId="0" fontId="878" fillId="3" borderId="4" xfId="0" applyFill="true" applyBorder="true" applyFont="true">
      <alignment vertical="top"/>
      <protection locked="false"/>
    </xf>
    <xf numFmtId="0" fontId="879" fillId="0" borderId="4" xfId="0" applyBorder="true" applyFont="true">
      <alignment horizontal="left" vertical="top"/>
      <protection locked="true"/>
    </xf>
    <xf numFmtId="0" fontId="880" fillId="0" borderId="4" xfId="0" applyBorder="true" applyFont="true">
      <alignment horizontal="left" vertical="top"/>
      <protection locked="true"/>
    </xf>
    <xf numFmtId="0" fontId="881" fillId="0" borderId="4" xfId="0" applyBorder="true" applyFont="true">
      <alignment horizontal="left" vertical="top"/>
      <protection locked="true"/>
    </xf>
    <xf numFmtId="0" fontId="882" fillId="0" borderId="4" xfId="0" applyBorder="true" applyFont="true">
      <alignment horizontal="left" vertical="top"/>
      <protection locked="true"/>
    </xf>
    <xf numFmtId="0" fontId="883" fillId="0" borderId="4" xfId="0" applyBorder="true" applyFont="true">
      <alignment horizontal="lef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/>
      <protection locked="true"/>
    </xf>
    <xf numFmtId="172" fontId="887" fillId="0" borderId="4" xfId="0" applyBorder="true" applyFont="true" applyNumberFormat="true">
      <alignment horizontal="right" vertical="top"/>
      <protection locked="true"/>
    </xf>
    <xf numFmtId="0" fontId="888" fillId="0" borderId="4" xfId="0" applyBorder="true" applyFont="true">
      <alignment horizontal="left" vertical="top"/>
      <protection locked="true"/>
    </xf>
    <xf numFmtId="172" fontId="889" fillId="0" borderId="4" xfId="0" applyBorder="true" applyFont="true" applyNumberFormat="true">
      <alignment horizontal="right" vertical="top"/>
      <protection locked="true"/>
    </xf>
    <xf numFmtId="0" fontId="890" fillId="0" borderId="5" xfId="0" applyFont="true" applyBorder="true">
      <alignment horizontal="center" vertical="top"/>
      <protection locked="true"/>
    </xf>
    <xf numFmtId="166" fontId="891" fillId="0" borderId="0" xfId="0" applyFont="true" applyNumberFormat="true">
      <alignment horizontal="center" vertical="top"/>
      <protection locked="true"/>
    </xf>
    <xf numFmtId="0" fontId="892" fillId="0" borderId="0" xfId="0" applyFont="true">
      <alignment horizontal="left" vertical="top"/>
      <protection locked="true"/>
    </xf>
    <xf numFmtId="165" fontId="893" fillId="0" borderId="0" xfId="0" applyFont="true" applyNumberFormat="true">
      <alignment horizontal="left" vertical="top"/>
      <protection locked="true"/>
    </xf>
    <xf numFmtId="168" fontId="894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95" fillId="5" borderId="0" xfId="0" applyFill="true" applyFont="true">
      <alignment horizontal="left"/>
      <protection locked="true"/>
    </xf>
    <xf numFmtId="0" fontId="896" fillId="5" borderId="4" xfId="0" applyFill="true" applyBorder="true" applyFont="true">
      <alignment horizontal="left"/>
      <protection locked="true"/>
    </xf>
    <xf numFmtId="0" fontId="897" fillId="5" borderId="4" xfId="0" applyFill="true" applyBorder="true" applyFont="true">
      <alignment horizontal="left"/>
      <protection locked="true"/>
    </xf>
    <xf numFmtId="0" fontId="898" fillId="5" borderId="4" xfId="0" applyFill="true" applyBorder="true" applyFont="true">
      <alignment horizontal="left"/>
      <protection locked="true"/>
    </xf>
    <xf numFmtId="0" fontId="899" fillId="5" borderId="4" xfId="0" applyFill="true" applyBorder="true" applyFont="true">
      <alignment horizontal="left"/>
      <protection locked="true"/>
    </xf>
    <xf numFmtId="0" fontId="900" fillId="5" borderId="4" xfId="0" applyFill="true" applyBorder="true" applyFont="true">
      <alignment horizontal="left"/>
      <protection locked="true"/>
    </xf>
    <xf numFmtId="0" fontId="901" fillId="5" borderId="4" xfId="0" applyFill="true" applyBorder="true" applyFont="true">
      <alignment horizontal="left"/>
      <protection locked="true"/>
    </xf>
    <xf numFmtId="0" fontId="902" fillId="5" borderId="4" xfId="0" applyFill="true" applyBorder="true" applyFont="true">
      <alignment horizontal="left"/>
      <protection locked="true"/>
    </xf>
    <xf numFmtId="4" fontId="903" fillId="5" borderId="4" xfId="0" applyFill="true" applyBorder="true" applyFont="true" applyNumberFormat="true">
      <alignment horizontal="right"/>
      <protection locked="true"/>
    </xf>
    <xf numFmtId="4" fontId="904" fillId="5" borderId="4" xfId="0" applyFill="true" applyBorder="true" applyFont="true" applyNumberFormat="true">
      <alignment horizontal="right"/>
      <protection locked="true"/>
    </xf>
    <xf numFmtId="4" fontId="905" fillId="5" borderId="4" xfId="0" applyFill="true" applyBorder="true" applyFont="true" applyNumberFormat="true">
      <alignment horizontal="right"/>
      <protection locked="true"/>
    </xf>
    <xf numFmtId="0" fontId="906" fillId="0" borderId="0" xfId="0" applyFont="true"/>
    <xf numFmtId="0" fontId="907" fillId="0" borderId="4" xfId="0" applyBorder="true" applyFont="true">
      <alignment horizontal="left" vertical="top"/>
      <protection locked="true"/>
    </xf>
    <xf numFmtId="0" fontId="908" fillId="0" borderId="4" xfId="0" applyBorder="true" applyFont="true">
      <alignment horizontal="left" vertical="top" wrapText="true"/>
      <protection locked="true"/>
    </xf>
    <xf numFmtId="0" fontId="909" fillId="0" borderId="4" xfId="0" applyBorder="true" applyFont="true">
      <alignment horizontal="center" vertical="top"/>
      <protection locked="true"/>
    </xf>
    <xf numFmtId="170" fontId="910" fillId="0" borderId="4" xfId="0" applyBorder="true" applyFont="true" applyNumberFormat="true">
      <alignment horizontal="right" vertical="top"/>
      <protection locked="true"/>
    </xf>
    <xf numFmtId="171" fontId="911" fillId="0" borderId="4" xfId="0" applyBorder="true" applyFont="true" applyNumberFormat="true">
      <alignment horizontal="right" vertical="top"/>
      <protection locked="true"/>
    </xf>
    <xf numFmtId="171" fontId="912" fillId="3" borderId="4" xfId="0" applyFill="true" applyBorder="true" applyNumberFormat="true" applyFont="true">
      <alignment vertical="top" horizontal="right"/>
      <protection locked="false"/>
    </xf>
    <xf numFmtId="171" fontId="913" fillId="0" borderId="4" xfId="0" applyBorder="true" applyFont="true" applyNumberFormat="true">
      <alignment horizontal="right" vertical="top"/>
      <protection locked="true"/>
    </xf>
    <xf numFmtId="171" fontId="914" fillId="0" borderId="4" xfId="0" applyBorder="true" applyFont="true" applyNumberFormat="true">
      <alignment horizontal="right" vertical="top"/>
      <protection locked="true"/>
    </xf>
    <xf numFmtId="171" fontId="915" fillId="0" borderId="4" xfId="0" applyBorder="true" applyFont="true" applyNumberFormat="true">
      <alignment horizontal="right" vertical="top"/>
      <protection locked="true"/>
    </xf>
    <xf numFmtId="171" fontId="916" fillId="0" borderId="4" xfId="0" applyBorder="true" applyFont="true" applyNumberFormat="true">
      <alignment horizontal="right" vertical="top"/>
      <protection locked="true"/>
    </xf>
    <xf numFmtId="0" fontId="917" fillId="5" borderId="4" xfId="0" applyFill="true" applyBorder="true" applyFont="true">
      <alignment horizontal="left"/>
      <protection locked="true"/>
    </xf>
    <xf numFmtId="0" fontId="918" fillId="5" borderId="4" xfId="0" applyFill="true" applyBorder="true" applyFont="true">
      <alignment horizontal="left"/>
      <protection locked="true"/>
    </xf>
    <xf numFmtId="0" fontId="919" fillId="5" borderId="4" xfId="0" applyFill="true" applyBorder="true" applyFont="true">
      <alignment horizontal="left"/>
      <protection locked="true"/>
    </xf>
    <xf numFmtId="0" fontId="920" fillId="5" borderId="4" xfId="0" applyFill="true" applyBorder="true" applyFont="true">
      <alignment horizontal="left"/>
      <protection locked="true"/>
    </xf>
    <xf numFmtId="0" fontId="921" fillId="5" borderId="4" xfId="0" applyFill="true" applyBorder="true" applyFont="true">
      <alignment horizontal="left"/>
      <protection locked="true"/>
    </xf>
    <xf numFmtId="0" fontId="922" fillId="5" borderId="4" xfId="0" applyFill="true" applyBorder="true" applyFont="true">
      <alignment horizontal="left"/>
      <protection locked="true"/>
    </xf>
    <xf numFmtId="0" fontId="923" fillId="5" borderId="4" xfId="0" applyFill="true" applyBorder="true" applyFont="true">
      <alignment horizontal="left"/>
      <protection locked="true"/>
    </xf>
    <xf numFmtId="4" fontId="924" fillId="5" borderId="4" xfId="0" applyFill="true" applyBorder="true" applyFont="true" applyNumberFormat="true">
      <alignment horizontal="right"/>
      <protection locked="true"/>
    </xf>
    <xf numFmtId="4" fontId="925" fillId="5" borderId="4" xfId="0" applyFill="true" applyBorder="true" applyFont="true" applyNumberFormat="true">
      <alignment horizontal="right"/>
      <protection locked="true"/>
    </xf>
    <xf numFmtId="4" fontId="926" fillId="5" borderId="4" xfId="0" applyFill="true" applyBorder="true" applyFont="true" applyNumberFormat="true">
      <alignment horizontal="right"/>
      <protection locked="true"/>
    </xf>
    <xf numFmtId="0" fontId="927" fillId="0" borderId="0" xfId="0" applyFont="true"/>
    <xf numFmtId="0" fontId="928" fillId="0" borderId="4" xfId="0" applyBorder="true" applyFont="true">
      <alignment horizontal="left" vertical="top"/>
      <protection locked="true"/>
    </xf>
    <xf numFmtId="0" fontId="929" fillId="0" borderId="4" xfId="0" applyBorder="true" applyFont="true">
      <alignment horizontal="left" vertical="top" wrapText="true"/>
      <protection locked="true"/>
    </xf>
    <xf numFmtId="0" fontId="930" fillId="0" borderId="4" xfId="0" applyBorder="true" applyFont="true">
      <alignment horizontal="center" vertical="top"/>
      <protection locked="true"/>
    </xf>
    <xf numFmtId="170" fontId="931" fillId="0" borderId="4" xfId="0" applyBorder="true" applyFont="true" applyNumberFormat="true">
      <alignment horizontal="right" vertical="top"/>
      <protection locked="true"/>
    </xf>
    <xf numFmtId="171" fontId="932" fillId="0" borderId="4" xfId="0" applyBorder="true" applyFont="true" applyNumberFormat="true">
      <alignment horizontal="right" vertical="top"/>
      <protection locked="true"/>
    </xf>
    <xf numFmtId="171" fontId="933" fillId="3" borderId="4" xfId="0" applyFill="true" applyBorder="true" applyNumberFormat="true" applyFont="true">
      <alignment vertical="top" horizontal="right"/>
      <protection locked="false"/>
    </xf>
    <xf numFmtId="171" fontId="934" fillId="0" borderId="4" xfId="0" applyBorder="true" applyFont="true" applyNumberFormat="true">
      <alignment horizontal="right" vertical="top"/>
      <protection locked="true"/>
    </xf>
    <xf numFmtId="171" fontId="935" fillId="0" borderId="4" xfId="0" applyBorder="true" applyFont="true" applyNumberFormat="true">
      <alignment horizontal="right" vertical="top"/>
      <protection locked="true"/>
    </xf>
    <xf numFmtId="171" fontId="936" fillId="0" borderId="4" xfId="0" applyBorder="true" applyFont="true" applyNumberFormat="true">
      <alignment horizontal="right" vertical="top"/>
      <protection locked="true"/>
    </xf>
    <xf numFmtId="171" fontId="937" fillId="0" borderId="4" xfId="0" applyBorder="true" applyFont="true" applyNumberFormat="true">
      <alignment horizontal="right" vertical="top"/>
      <protection locked="true"/>
    </xf>
    <xf numFmtId="0" fontId="938" fillId="0" borderId="4" xfId="0" applyBorder="true" applyFont="true">
      <alignment horizontal="left" vertical="top"/>
      <protection locked="true"/>
    </xf>
    <xf numFmtId="0" fontId="939" fillId="0" borderId="4" xfId="0" applyBorder="true" applyFont="true">
      <alignment horizontal="left" vertical="top" wrapText="true"/>
      <protection locked="true"/>
    </xf>
    <xf numFmtId="0" fontId="940" fillId="0" borderId="4" xfId="0" applyBorder="true" applyFont="true">
      <alignment horizontal="center" vertical="top"/>
      <protection locked="true"/>
    </xf>
    <xf numFmtId="170" fontId="941" fillId="0" borderId="4" xfId="0" applyBorder="true" applyFont="true" applyNumberFormat="true">
      <alignment horizontal="right" vertical="top"/>
      <protection locked="true"/>
    </xf>
    <xf numFmtId="171" fontId="942" fillId="0" borderId="4" xfId="0" applyBorder="true" applyFont="true" applyNumberFormat="true">
      <alignment horizontal="right" vertical="top"/>
      <protection locked="true"/>
    </xf>
    <xf numFmtId="171" fontId="943" fillId="3" borderId="4" xfId="0" applyFill="true" applyBorder="true" applyNumberFormat="true" applyFont="true">
      <alignment vertical="top" horizontal="right"/>
      <protection locked="fals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0" borderId="4" xfId="0" applyBorder="true" applyFont="true" applyNumberFormat="true">
      <alignment horizontal="right" vertical="top"/>
      <protection locked="tru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0" fontId="948" fillId="0" borderId="4" xfId="0" applyBorder="true" applyFont="true">
      <alignment horizontal="left" vertical="top"/>
      <protection locked="true"/>
    </xf>
    <xf numFmtId="0" fontId="949" fillId="0" borderId="4" xfId="0" applyBorder="true" applyFont="true">
      <alignment horizontal="left" vertical="top" wrapText="true"/>
      <protection locked="true"/>
    </xf>
    <xf numFmtId="0" fontId="950" fillId="0" borderId="4" xfId="0" applyBorder="true" applyFont="true">
      <alignment horizontal="center" vertical="top"/>
      <protection locked="true"/>
    </xf>
    <xf numFmtId="170" fontId="951" fillId="0" borderId="4" xfId="0" applyBorder="true" applyFont="true" applyNumberFormat="true">
      <alignment horizontal="right" vertical="top"/>
      <protection locked="true"/>
    </xf>
    <xf numFmtId="171" fontId="952" fillId="0" borderId="4" xfId="0" applyBorder="true" applyFont="true" applyNumberFormat="true">
      <alignment horizontal="right" vertical="top"/>
      <protection locked="true"/>
    </xf>
    <xf numFmtId="171" fontId="953" fillId="3" borderId="4" xfId="0" applyFill="true" applyBorder="true" applyNumberFormat="true" applyFont="true">
      <alignment vertical="top" horizontal="right"/>
      <protection locked="false"/>
    </xf>
    <xf numFmtId="171" fontId="954" fillId="0" borderId="4" xfId="0" applyBorder="true" applyFont="true" applyNumberFormat="true">
      <alignment horizontal="right" vertical="top"/>
      <protection locked="true"/>
    </xf>
    <xf numFmtId="171" fontId="955" fillId="0" borderId="4" xfId="0" applyBorder="true" applyFont="true" applyNumberFormat="true">
      <alignment horizontal="right" vertical="top"/>
      <protection locked="true"/>
    </xf>
    <xf numFmtId="171" fontId="956" fillId="0" borderId="4" xfId="0" applyBorder="true" applyFont="true" applyNumberFormat="true">
      <alignment horizontal="right" vertical="top"/>
      <protection locked="true"/>
    </xf>
    <xf numFmtId="171" fontId="957" fillId="0" borderId="4" xfId="0" applyBorder="true" applyFont="true" applyNumberFormat="true">
      <alignment horizontal="right" vertical="top"/>
      <protection locked="true"/>
    </xf>
    <xf numFmtId="0" fontId="958" fillId="0" borderId="4" xfId="0" applyBorder="true" applyFont="true">
      <alignment horizontal="left" vertical="top"/>
      <protection locked="true"/>
    </xf>
    <xf numFmtId="0" fontId="959" fillId="0" borderId="4" xfId="0" applyBorder="true" applyFont="true">
      <alignment horizontal="left" vertical="top" wrapText="true"/>
      <protection locked="true"/>
    </xf>
    <xf numFmtId="0" fontId="960" fillId="0" borderId="4" xfId="0" applyBorder="true" applyFont="true">
      <alignment horizontal="center" vertical="top"/>
      <protection locked="true"/>
    </xf>
    <xf numFmtId="170" fontId="961" fillId="0" borderId="4" xfId="0" applyBorder="true" applyFont="true" applyNumberFormat="true">
      <alignment horizontal="right" vertical="top"/>
      <protection locked="true"/>
    </xf>
    <xf numFmtId="171" fontId="962" fillId="0" borderId="4" xfId="0" applyBorder="true" applyFont="true" applyNumberFormat="true">
      <alignment horizontal="right" vertical="top"/>
      <protection locked="true"/>
    </xf>
    <xf numFmtId="171" fontId="963" fillId="3" borderId="4" xfId="0" applyFill="true" applyBorder="true" applyNumberFormat="true" applyFont="true">
      <alignment vertical="top" horizontal="right"/>
      <protection locked="false"/>
    </xf>
    <xf numFmtId="171" fontId="964" fillId="0" borderId="4" xfId="0" applyBorder="true" applyFont="true" applyNumberFormat="true">
      <alignment horizontal="right" vertical="top"/>
      <protection locked="true"/>
    </xf>
    <xf numFmtId="171" fontId="965" fillId="0" borderId="4" xfId="0" applyBorder="true" applyFont="true" applyNumberFormat="true">
      <alignment horizontal="right" vertical="top"/>
      <protection locked="true"/>
    </xf>
    <xf numFmtId="171" fontId="966" fillId="0" borderId="4" xfId="0" applyBorder="true" applyFont="true" applyNumberFormat="true">
      <alignment horizontal="right" vertical="top"/>
      <protection locked="true"/>
    </xf>
    <xf numFmtId="171" fontId="967" fillId="0" borderId="4" xfId="0" applyBorder="true" applyFont="true" applyNumberFormat="true">
      <alignment horizontal="right" vertical="top"/>
      <protection locked="true"/>
    </xf>
    <xf numFmtId="0" fontId="968" fillId="0" borderId="4" xfId="0" applyBorder="true" applyFont="true">
      <alignment horizontal="left" vertical="top"/>
      <protection locked="true"/>
    </xf>
    <xf numFmtId="0" fontId="969" fillId="0" borderId="4" xfId="0" applyBorder="true" applyFont="true">
      <alignment horizontal="left" vertical="top" wrapText="true"/>
      <protection locked="true"/>
    </xf>
    <xf numFmtId="0" fontId="970" fillId="0" borderId="4" xfId="0" applyBorder="true" applyFont="true">
      <alignment horizontal="center" vertical="top"/>
      <protection locked="true"/>
    </xf>
    <xf numFmtId="170" fontId="971" fillId="0" borderId="4" xfId="0" applyBorder="true" applyFont="true" applyNumberFormat="true">
      <alignment horizontal="right" vertical="top"/>
      <protection locked="true"/>
    </xf>
    <xf numFmtId="171" fontId="972" fillId="0" borderId="4" xfId="0" applyBorder="true" applyFont="true" applyNumberFormat="true">
      <alignment horizontal="right" vertical="top"/>
      <protection locked="true"/>
    </xf>
    <xf numFmtId="171" fontId="973" fillId="3" borderId="4" xfId="0" applyFill="true" applyBorder="true" applyNumberFormat="true" applyFont="true">
      <alignment vertical="top" horizontal="right"/>
      <protection locked="false"/>
    </xf>
    <xf numFmtId="171" fontId="974" fillId="0" borderId="4" xfId="0" applyBorder="true" applyFont="true" applyNumberFormat="true">
      <alignment horizontal="right" vertical="top"/>
      <protection locked="true"/>
    </xf>
    <xf numFmtId="171" fontId="975" fillId="0" borderId="4" xfId="0" applyBorder="true" applyFont="true" applyNumberFormat="true">
      <alignment horizontal="right" vertical="top"/>
      <protection locked="true"/>
    </xf>
    <xf numFmtId="171" fontId="976" fillId="0" borderId="4" xfId="0" applyBorder="true" applyFont="true" applyNumberFormat="true">
      <alignment horizontal="right" vertical="top"/>
      <protection locked="true"/>
    </xf>
    <xf numFmtId="171" fontId="977" fillId="0" borderId="4" xfId="0" applyBorder="true" applyFont="true" applyNumberFormat="true">
      <alignment horizontal="right" vertical="top"/>
      <protection locked="true"/>
    </xf>
    <xf numFmtId="0" fontId="978" fillId="0" borderId="4" xfId="0" applyBorder="true" applyFont="true">
      <alignment horizontal="left" vertical="top"/>
      <protection locked="true"/>
    </xf>
    <xf numFmtId="0" fontId="979" fillId="0" borderId="4" xfId="0" applyBorder="true" applyFont="true">
      <alignment horizontal="left" vertical="top" wrapText="true"/>
      <protection locked="true"/>
    </xf>
    <xf numFmtId="0" fontId="980" fillId="0" borderId="4" xfId="0" applyBorder="true" applyFont="true">
      <alignment horizontal="center" vertical="top"/>
      <protection locked="true"/>
    </xf>
    <xf numFmtId="170" fontId="981" fillId="0" borderId="4" xfId="0" applyBorder="true" applyFont="true" applyNumberFormat="true">
      <alignment horizontal="right" vertical="top"/>
      <protection locked="true"/>
    </xf>
    <xf numFmtId="171" fontId="982" fillId="0" borderId="4" xfId="0" applyBorder="true" applyFont="true" applyNumberFormat="true">
      <alignment horizontal="right" vertical="top"/>
      <protection locked="true"/>
    </xf>
    <xf numFmtId="171" fontId="983" fillId="3" borderId="4" xfId="0" applyFill="true" applyBorder="true" applyNumberFormat="true" applyFont="true">
      <alignment vertical="top" horizontal="right"/>
      <protection locked="false"/>
    </xf>
    <xf numFmtId="171" fontId="984" fillId="0" borderId="4" xfId="0" applyBorder="true" applyFont="true" applyNumberFormat="true">
      <alignment horizontal="right" vertical="top"/>
      <protection locked="true"/>
    </xf>
    <xf numFmtId="171" fontId="985" fillId="0" borderId="4" xfId="0" applyBorder="true" applyFont="true" applyNumberFormat="true">
      <alignment horizontal="right" vertical="top"/>
      <protection locked="tru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0" borderId="4" xfId="0" applyBorder="true" applyFont="true" applyNumberFormat="true">
      <alignment horizontal="right" vertical="top"/>
      <protection locked="true"/>
    </xf>
    <xf numFmtId="0" fontId="988" fillId="0" borderId="4" xfId="0" applyBorder="true" applyFont="true">
      <alignment horizontal="left" vertical="top"/>
      <protection locked="true"/>
    </xf>
    <xf numFmtId="0" fontId="989" fillId="0" borderId="4" xfId="0" applyBorder="true" applyFont="true">
      <alignment horizontal="left" vertical="top" wrapText="true"/>
      <protection locked="true"/>
    </xf>
    <xf numFmtId="0" fontId="990" fillId="0" borderId="4" xfId="0" applyBorder="true" applyFont="true">
      <alignment horizontal="center" vertical="top"/>
      <protection locked="true"/>
    </xf>
    <xf numFmtId="170" fontId="991" fillId="0" borderId="4" xfId="0" applyBorder="true" applyFont="true" applyNumberFormat="true">
      <alignment horizontal="right" vertical="top"/>
      <protection locked="true"/>
    </xf>
    <xf numFmtId="171" fontId="992" fillId="0" borderId="4" xfId="0" applyBorder="true" applyFont="true" applyNumberFormat="true">
      <alignment horizontal="right" vertical="top"/>
      <protection locked="true"/>
    </xf>
    <xf numFmtId="171" fontId="993" fillId="3" borderId="4" xfId="0" applyFill="true" applyBorder="true" applyNumberFormat="true" applyFont="true">
      <alignment vertical="top" horizontal="right"/>
      <protection locked="false"/>
    </xf>
    <xf numFmtId="171" fontId="994" fillId="0" borderId="4" xfId="0" applyBorder="true" applyFont="true" applyNumberFormat="true">
      <alignment horizontal="right" vertical="top"/>
      <protection locked="true"/>
    </xf>
    <xf numFmtId="171" fontId="995" fillId="0" borderId="4" xfId="0" applyBorder="true" applyFont="true" applyNumberFormat="true">
      <alignment horizontal="right" vertical="top"/>
      <protection locked="tru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0" borderId="4" xfId="0" applyBorder="true" applyFont="true" applyNumberFormat="true">
      <alignment horizontal="right" vertical="top"/>
      <protection locked="true"/>
    </xf>
    <xf numFmtId="0" fontId="998" fillId="0" borderId="4" xfId="0" applyBorder="true" applyFont="true">
      <alignment horizontal="left" vertical="top"/>
      <protection locked="true"/>
    </xf>
    <xf numFmtId="0" fontId="999" fillId="0" borderId="4" xfId="0" applyBorder="true" applyFont="true">
      <alignment horizontal="left" vertical="top" wrapText="true"/>
      <protection locked="true"/>
    </xf>
    <xf numFmtId="0" fontId="1000" fillId="0" borderId="4" xfId="0" applyBorder="true" applyFont="true">
      <alignment horizontal="center" vertical="top"/>
      <protection locked="true"/>
    </xf>
    <xf numFmtId="170" fontId="1001" fillId="0" borderId="4" xfId="0" applyBorder="true" applyFont="true" applyNumberFormat="true">
      <alignment horizontal="right" vertical="top"/>
      <protection locked="true"/>
    </xf>
    <xf numFmtId="171" fontId="1002" fillId="0" borderId="4" xfId="0" applyBorder="true" applyFont="true" applyNumberFormat="true">
      <alignment horizontal="right" vertical="top"/>
      <protection locked="true"/>
    </xf>
    <xf numFmtId="171" fontId="1003" fillId="3" borderId="4" xfId="0" applyFill="true" applyBorder="true" applyNumberFormat="true" applyFont="true">
      <alignment vertical="top" horizontal="right"/>
      <protection locked="false"/>
    </xf>
    <xf numFmtId="171" fontId="1004" fillId="0" borderId="4" xfId="0" applyBorder="true" applyFont="true" applyNumberFormat="true">
      <alignment horizontal="right" vertical="top"/>
      <protection locked="true"/>
    </xf>
    <xf numFmtId="171" fontId="1005" fillId="0" borderId="4" xfId="0" applyBorder="true" applyFont="true" applyNumberFormat="true">
      <alignment horizontal="right" vertical="top"/>
      <protection locked="tru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0" borderId="4" xfId="0" applyBorder="true" applyFont="true" applyNumberFormat="true">
      <alignment horizontal="right" vertical="top"/>
      <protection locked="true"/>
    </xf>
    <xf numFmtId="0" fontId="1008" fillId="0" borderId="4" xfId="0" applyBorder="true" applyFont="true">
      <alignment horizontal="left" vertical="top"/>
      <protection locked="true"/>
    </xf>
    <xf numFmtId="0" fontId="1009" fillId="0" borderId="4" xfId="0" applyBorder="true" applyFont="true">
      <alignment horizontal="left" vertical="top" wrapText="true"/>
      <protection locked="true"/>
    </xf>
    <xf numFmtId="0" fontId="1010" fillId="0" borderId="4" xfId="0" applyBorder="true" applyFont="true">
      <alignment horizontal="center" vertical="top"/>
      <protection locked="true"/>
    </xf>
    <xf numFmtId="170" fontId="1011" fillId="0" borderId="4" xfId="0" applyBorder="true" applyFont="true" applyNumberFormat="true">
      <alignment horizontal="right" vertical="top"/>
      <protection locked="true"/>
    </xf>
    <xf numFmtId="171" fontId="1012" fillId="0" borderId="4" xfId="0" applyBorder="true" applyFont="true" applyNumberFormat="true">
      <alignment horizontal="right" vertical="top"/>
      <protection locked="true"/>
    </xf>
    <xf numFmtId="171" fontId="1013" fillId="3" borderId="4" xfId="0" applyFill="true" applyBorder="true" applyNumberFormat="true" applyFont="true">
      <alignment vertical="top" horizontal="right"/>
      <protection locked="false"/>
    </xf>
    <xf numFmtId="171" fontId="1014" fillId="0" borderId="4" xfId="0" applyBorder="true" applyFont="true" applyNumberFormat="true">
      <alignment horizontal="right" vertical="top"/>
      <protection locked="true"/>
    </xf>
    <xf numFmtId="171" fontId="1015" fillId="0" borderId="4" xfId="0" applyBorder="true" applyFont="true" applyNumberFormat="true">
      <alignment horizontal="right" vertical="top"/>
      <protection locked="tru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0" borderId="4" xfId="0" applyBorder="true" applyFont="true" applyNumberFormat="true">
      <alignment horizontal="right" vertical="top"/>
      <protection locked="true"/>
    </xf>
    <xf numFmtId="0" fontId="1018" fillId="0" borderId="4" xfId="0" applyBorder="true" applyFont="true">
      <alignment horizontal="left" vertical="top"/>
      <protection locked="true"/>
    </xf>
    <xf numFmtId="0" fontId="1019" fillId="0" borderId="4" xfId="0" applyBorder="true" applyFont="true">
      <alignment horizontal="left" vertical="top" wrapText="true"/>
      <protection locked="true"/>
    </xf>
    <xf numFmtId="0" fontId="1020" fillId="0" borderId="4" xfId="0" applyBorder="true" applyFont="true">
      <alignment horizontal="center" vertical="top"/>
      <protection locked="true"/>
    </xf>
    <xf numFmtId="170" fontId="1021" fillId="0" borderId="4" xfId="0" applyBorder="true" applyFont="true" applyNumberFormat="true">
      <alignment horizontal="right" vertical="top"/>
      <protection locked="true"/>
    </xf>
    <xf numFmtId="171" fontId="1022" fillId="0" borderId="4" xfId="0" applyBorder="true" applyFont="true" applyNumberFormat="true">
      <alignment horizontal="right" vertical="top"/>
      <protection locked="true"/>
    </xf>
    <xf numFmtId="171" fontId="1023" fillId="3" borderId="4" xfId="0" applyFill="true" applyBorder="true" applyNumberFormat="true" applyFont="true">
      <alignment vertical="top" horizontal="right"/>
      <protection locked="false"/>
    </xf>
    <xf numFmtId="171" fontId="1024" fillId="0" borderId="4" xfId="0" applyBorder="true" applyFont="true" applyNumberFormat="true">
      <alignment horizontal="right" vertical="top"/>
      <protection locked="true"/>
    </xf>
    <xf numFmtId="171" fontId="1025" fillId="0" borderId="4" xfId="0" applyBorder="true" applyFont="true" applyNumberFormat="true">
      <alignment horizontal="right" vertical="top"/>
      <protection locked="true"/>
    </xf>
    <xf numFmtId="171" fontId="1026" fillId="0" borderId="4" xfId="0" applyBorder="true" applyFont="true" applyNumberFormat="true">
      <alignment horizontal="right" vertical="top"/>
      <protection locked="true"/>
    </xf>
    <xf numFmtId="171" fontId="1027" fillId="0" borderId="4" xfId="0" applyBorder="true" applyFont="true" applyNumberFormat="true">
      <alignment horizontal="right" vertical="top"/>
      <protection locked="true"/>
    </xf>
    <xf numFmtId="0" fontId="1028" fillId="0" borderId="4" xfId="0" applyBorder="true" applyFont="true">
      <alignment horizontal="left" vertical="top"/>
      <protection locked="true"/>
    </xf>
    <xf numFmtId="0" fontId="1029" fillId="0" borderId="4" xfId="0" applyBorder="true" applyFont="true">
      <alignment horizontal="left" vertical="top" wrapText="true"/>
      <protection locked="true"/>
    </xf>
    <xf numFmtId="0" fontId="1030" fillId="0" borderId="4" xfId="0" applyBorder="true" applyFont="true">
      <alignment horizontal="center" vertical="top"/>
      <protection locked="true"/>
    </xf>
    <xf numFmtId="170" fontId="1031" fillId="0" borderId="4" xfId="0" applyBorder="true" applyFont="true" applyNumberFormat="true">
      <alignment horizontal="right" vertical="top"/>
      <protection locked="true"/>
    </xf>
    <xf numFmtId="171" fontId="1032" fillId="0" borderId="4" xfId="0" applyBorder="true" applyFont="true" applyNumberFormat="true">
      <alignment horizontal="right" vertical="top"/>
      <protection locked="true"/>
    </xf>
    <xf numFmtId="171" fontId="1033" fillId="3" borderId="4" xfId="0" applyFill="true" applyBorder="true" applyNumberFormat="true" applyFont="true">
      <alignment vertical="top" horizontal="right"/>
      <protection locked="false"/>
    </xf>
    <xf numFmtId="171" fontId="1034" fillId="0" borderId="4" xfId="0" applyBorder="true" applyFont="true" applyNumberFormat="true">
      <alignment horizontal="right" vertical="top"/>
      <protection locked="true"/>
    </xf>
    <xf numFmtId="171" fontId="1035" fillId="0" borderId="4" xfId="0" applyBorder="true" applyFont="true" applyNumberFormat="true">
      <alignment horizontal="right" vertical="top"/>
      <protection locked="true"/>
    </xf>
    <xf numFmtId="171" fontId="1036" fillId="0" borderId="4" xfId="0" applyBorder="true" applyFont="true" applyNumberFormat="true">
      <alignment horizontal="right" vertical="top"/>
      <protection locked="true"/>
    </xf>
    <xf numFmtId="171" fontId="1037" fillId="0" borderId="4" xfId="0" applyBorder="true" applyFont="true" applyNumberFormat="true">
      <alignment horizontal="right" vertical="top"/>
      <protection locked="true"/>
    </xf>
    <xf numFmtId="0" fontId="1038" fillId="0" borderId="4" xfId="0" applyBorder="true" applyFont="true">
      <alignment horizontal="left" vertical="top"/>
      <protection locked="true"/>
    </xf>
    <xf numFmtId="0" fontId="1039" fillId="0" borderId="4" xfId="0" applyBorder="true" applyFont="true">
      <alignment horizontal="left" vertical="top" wrapText="true"/>
      <protection locked="true"/>
    </xf>
    <xf numFmtId="0" fontId="1040" fillId="0" borderId="4" xfId="0" applyBorder="true" applyFont="true">
      <alignment horizontal="center" vertical="top"/>
      <protection locked="true"/>
    </xf>
    <xf numFmtId="170" fontId="1041" fillId="0" borderId="4" xfId="0" applyBorder="true" applyFont="true" applyNumberFormat="true">
      <alignment horizontal="right" vertical="top"/>
      <protection locked="true"/>
    </xf>
    <xf numFmtId="171" fontId="1042" fillId="0" borderId="4" xfId="0" applyBorder="true" applyFont="true" applyNumberFormat="true">
      <alignment horizontal="right" vertical="top"/>
      <protection locked="true"/>
    </xf>
    <xf numFmtId="171" fontId="1043" fillId="3" borderId="4" xfId="0" applyFill="true" applyBorder="true" applyNumberFormat="true" applyFont="true">
      <alignment vertical="top" horizontal="right"/>
      <protection locked="false"/>
    </xf>
    <xf numFmtId="171" fontId="1044" fillId="0" borderId="4" xfId="0" applyBorder="true" applyFont="true" applyNumberFormat="true">
      <alignment horizontal="right" vertical="top"/>
      <protection locked="true"/>
    </xf>
    <xf numFmtId="171" fontId="1045" fillId="0" borderId="4" xfId="0" applyBorder="true" applyFont="true" applyNumberFormat="true">
      <alignment horizontal="right" vertical="top"/>
      <protection locked="true"/>
    </xf>
    <xf numFmtId="171" fontId="1046" fillId="0" borderId="4" xfId="0" applyBorder="true" applyFont="true" applyNumberFormat="true">
      <alignment horizontal="right" vertical="top"/>
      <protection locked="true"/>
    </xf>
    <xf numFmtId="171" fontId="1047" fillId="0" borderId="4" xfId="0" applyBorder="true" applyFont="true" applyNumberFormat="true">
      <alignment horizontal="right" vertical="top"/>
      <protection locked="true"/>
    </xf>
    <xf numFmtId="0" fontId="1048" fillId="0" borderId="4" xfId="0" applyBorder="true" applyFont="true">
      <alignment horizontal="left" vertical="top"/>
      <protection locked="true"/>
    </xf>
    <xf numFmtId="0" fontId="1049" fillId="0" borderId="4" xfId="0" applyBorder="true" applyFont="true">
      <alignment horizontal="left" vertical="top" wrapText="true"/>
      <protection locked="true"/>
    </xf>
    <xf numFmtId="0" fontId="1050" fillId="0" borderId="4" xfId="0" applyBorder="true" applyFont="true">
      <alignment horizontal="center" vertical="top"/>
      <protection locked="true"/>
    </xf>
    <xf numFmtId="170" fontId="1051" fillId="0" borderId="4" xfId="0" applyBorder="true" applyFont="true" applyNumberFormat="true">
      <alignment horizontal="right" vertical="top"/>
      <protection locked="true"/>
    </xf>
    <xf numFmtId="171" fontId="1052" fillId="0" borderId="4" xfId="0" applyBorder="true" applyFont="true" applyNumberFormat="true">
      <alignment horizontal="right" vertical="top"/>
      <protection locked="true"/>
    </xf>
    <xf numFmtId="171" fontId="1053" fillId="3" borderId="4" xfId="0" applyFill="true" applyBorder="true" applyNumberFormat="true" applyFont="true">
      <alignment vertical="top" horizontal="right"/>
      <protection locked="false"/>
    </xf>
    <xf numFmtId="171" fontId="1054" fillId="0" borderId="4" xfId="0" applyBorder="true" applyFont="true" applyNumberFormat="true">
      <alignment horizontal="right" vertical="top"/>
      <protection locked="true"/>
    </xf>
    <xf numFmtId="171" fontId="1055" fillId="0" borderId="4" xfId="0" applyBorder="true" applyFont="true" applyNumberFormat="true">
      <alignment horizontal="right" vertical="top"/>
      <protection locked="true"/>
    </xf>
    <xf numFmtId="171" fontId="1056" fillId="0" borderId="4" xfId="0" applyBorder="true" applyFont="true" applyNumberFormat="true">
      <alignment horizontal="right" vertical="top"/>
      <protection locked="true"/>
    </xf>
    <xf numFmtId="171" fontId="1057" fillId="0" borderId="4" xfId="0" applyBorder="true" applyFont="true" applyNumberFormat="true">
      <alignment horizontal="right" vertical="top"/>
      <protection locked="true"/>
    </xf>
    <xf numFmtId="0" fontId="1058" fillId="0" borderId="4" xfId="0" applyBorder="true" applyFont="true">
      <alignment horizontal="left" vertical="top"/>
      <protection locked="true"/>
    </xf>
    <xf numFmtId="0" fontId="1059" fillId="0" borderId="4" xfId="0" applyBorder="true" applyFont="true">
      <alignment horizontal="left" vertical="top" wrapText="true"/>
      <protection locked="true"/>
    </xf>
    <xf numFmtId="0" fontId="1060" fillId="0" borderId="4" xfId="0" applyBorder="true" applyFont="true">
      <alignment horizontal="center" vertical="top"/>
      <protection locked="true"/>
    </xf>
    <xf numFmtId="170" fontId="1061" fillId="0" borderId="4" xfId="0" applyBorder="true" applyFont="true" applyNumberFormat="true">
      <alignment horizontal="right" vertical="top"/>
      <protection locked="true"/>
    </xf>
    <xf numFmtId="171" fontId="1062" fillId="0" borderId="4" xfId="0" applyBorder="true" applyFont="true" applyNumberFormat="true">
      <alignment horizontal="right" vertical="top"/>
      <protection locked="true"/>
    </xf>
    <xf numFmtId="171" fontId="1063" fillId="3" borderId="4" xfId="0" applyFill="true" applyBorder="true" applyNumberFormat="true" applyFont="true">
      <alignment vertical="top" horizontal="right"/>
      <protection locked="false"/>
    </xf>
    <xf numFmtId="171" fontId="1064" fillId="0" borderId="4" xfId="0" applyBorder="true" applyFont="true" applyNumberFormat="true">
      <alignment horizontal="right" vertical="top"/>
      <protection locked="true"/>
    </xf>
    <xf numFmtId="171" fontId="1065" fillId="0" borderId="4" xfId="0" applyBorder="true" applyFont="true" applyNumberFormat="true">
      <alignment horizontal="right" vertical="top"/>
      <protection locked="true"/>
    </xf>
    <xf numFmtId="171" fontId="1066" fillId="0" borderId="4" xfId="0" applyBorder="true" applyFont="true" applyNumberFormat="true">
      <alignment horizontal="right" vertical="top"/>
      <protection locked="true"/>
    </xf>
    <xf numFmtId="171" fontId="1067" fillId="0" borderId="4" xfId="0" applyBorder="true" applyFont="true" applyNumberFormat="true">
      <alignment horizontal="right" vertical="top"/>
      <protection locked="true"/>
    </xf>
    <xf numFmtId="0" fontId="1068" fillId="0" borderId="4" xfId="0" applyBorder="true" applyFont="true">
      <alignment horizontal="left" vertical="top"/>
      <protection locked="true"/>
    </xf>
    <xf numFmtId="0" fontId="1069" fillId="0" borderId="4" xfId="0" applyBorder="true" applyFont="true">
      <alignment horizontal="left" vertical="top" wrapText="true"/>
      <protection locked="true"/>
    </xf>
    <xf numFmtId="0" fontId="1070" fillId="0" borderId="4" xfId="0" applyBorder="true" applyFont="true">
      <alignment horizontal="center" vertical="top"/>
      <protection locked="true"/>
    </xf>
    <xf numFmtId="170" fontId="1071" fillId="0" borderId="4" xfId="0" applyBorder="true" applyFont="true" applyNumberFormat="true">
      <alignment horizontal="right" vertical="top"/>
      <protection locked="true"/>
    </xf>
    <xf numFmtId="171" fontId="1072" fillId="0" borderId="4" xfId="0" applyBorder="true" applyFont="true" applyNumberFormat="true">
      <alignment horizontal="right" vertical="top"/>
      <protection locked="true"/>
    </xf>
    <xf numFmtId="171" fontId="1073" fillId="3" borderId="4" xfId="0" applyFill="true" applyBorder="true" applyNumberFormat="true" applyFont="true">
      <alignment vertical="top" horizontal="right"/>
      <protection locked="false"/>
    </xf>
    <xf numFmtId="171" fontId="1074" fillId="0" borderId="4" xfId="0" applyBorder="true" applyFont="true" applyNumberFormat="true">
      <alignment horizontal="right" vertical="top"/>
      <protection locked="true"/>
    </xf>
    <xf numFmtId="171" fontId="1075" fillId="0" borderId="4" xfId="0" applyBorder="true" applyFont="true" applyNumberFormat="true">
      <alignment horizontal="right" vertical="top"/>
      <protection locked="true"/>
    </xf>
    <xf numFmtId="171" fontId="1076" fillId="0" borderId="4" xfId="0" applyBorder="true" applyFont="true" applyNumberFormat="true">
      <alignment horizontal="right" vertical="top"/>
      <protection locked="true"/>
    </xf>
    <xf numFmtId="171" fontId="1077" fillId="0" borderId="4" xfId="0" applyBorder="true" applyFont="true" applyNumberFormat="true">
      <alignment horizontal="right" vertical="top"/>
      <protection locked="true"/>
    </xf>
    <xf numFmtId="0" fontId="1078" fillId="0" borderId="4" xfId="0" applyBorder="true" applyFont="true">
      <alignment horizontal="left" vertical="top"/>
      <protection locked="true"/>
    </xf>
    <xf numFmtId="0" fontId="1079" fillId="0" borderId="4" xfId="0" applyBorder="true" applyFont="true">
      <alignment horizontal="left" vertical="top" wrapText="true"/>
      <protection locked="true"/>
    </xf>
    <xf numFmtId="0" fontId="1080" fillId="0" borderId="4" xfId="0" applyBorder="true" applyFont="true">
      <alignment horizontal="center" vertical="top"/>
      <protection locked="true"/>
    </xf>
    <xf numFmtId="170" fontId="1081" fillId="0" borderId="4" xfId="0" applyBorder="true" applyFont="true" applyNumberFormat="true">
      <alignment horizontal="right" vertical="top"/>
      <protection locked="true"/>
    </xf>
    <xf numFmtId="171" fontId="1082" fillId="0" borderId="4" xfId="0" applyBorder="true" applyFont="true" applyNumberFormat="true">
      <alignment horizontal="right" vertical="top"/>
      <protection locked="true"/>
    </xf>
    <xf numFmtId="171" fontId="1083" fillId="3" borderId="4" xfId="0" applyFill="true" applyBorder="true" applyNumberFormat="true" applyFont="true">
      <alignment vertical="top" horizontal="right"/>
      <protection locked="false"/>
    </xf>
    <xf numFmtId="171" fontId="1084" fillId="0" borderId="4" xfId="0" applyBorder="true" applyFont="true" applyNumberFormat="true">
      <alignment horizontal="right" vertical="top"/>
      <protection locked="true"/>
    </xf>
    <xf numFmtId="171" fontId="1085" fillId="0" borderId="4" xfId="0" applyBorder="true" applyFont="true" applyNumberFormat="true">
      <alignment horizontal="right" vertical="top"/>
      <protection locked="true"/>
    </xf>
    <xf numFmtId="171" fontId="1086" fillId="0" borderId="4" xfId="0" applyBorder="true" applyFont="true" applyNumberFormat="true">
      <alignment horizontal="right" vertical="top"/>
      <protection locked="true"/>
    </xf>
    <xf numFmtId="171" fontId="1087" fillId="0" borderId="4" xfId="0" applyBorder="true" applyFont="true" applyNumberFormat="true">
      <alignment horizontal="right" vertical="top"/>
      <protection locked="true"/>
    </xf>
    <xf numFmtId="0" fontId="1088" fillId="5" borderId="4" xfId="0" applyFill="true" applyBorder="true" applyFont="true">
      <alignment horizontal="left"/>
      <protection locked="true"/>
    </xf>
    <xf numFmtId="0" fontId="1089" fillId="5" borderId="4" xfId="0" applyFill="true" applyBorder="true" applyFont="true">
      <alignment horizontal="left"/>
      <protection locked="true"/>
    </xf>
    <xf numFmtId="0" fontId="1090" fillId="5" borderId="4" xfId="0" applyFill="true" applyBorder="true" applyFont="true">
      <alignment horizontal="left"/>
      <protection locked="true"/>
    </xf>
    <xf numFmtId="0" fontId="1091" fillId="5" borderId="4" xfId="0" applyFill="true" applyBorder="true" applyFont="true">
      <alignment horizontal="left"/>
      <protection locked="true"/>
    </xf>
    <xf numFmtId="0" fontId="1092" fillId="5" borderId="4" xfId="0" applyFill="true" applyBorder="true" applyFont="true">
      <alignment horizontal="left"/>
      <protection locked="true"/>
    </xf>
    <xf numFmtId="0" fontId="1093" fillId="5" borderId="4" xfId="0" applyFill="true" applyBorder="true" applyFont="true">
      <alignment horizontal="left"/>
      <protection locked="true"/>
    </xf>
    <xf numFmtId="0" fontId="1094" fillId="5" borderId="4" xfId="0" applyFill="true" applyBorder="true" applyFont="true">
      <alignment horizontal="left"/>
      <protection locked="true"/>
    </xf>
    <xf numFmtId="4" fontId="1095" fillId="5" borderId="4" xfId="0" applyFill="true" applyBorder="true" applyFont="true" applyNumberFormat="true">
      <alignment horizontal="right"/>
      <protection locked="true"/>
    </xf>
    <xf numFmtId="4" fontId="1096" fillId="5" borderId="4" xfId="0" applyFill="true" applyBorder="true" applyFont="true" applyNumberFormat="true">
      <alignment horizontal="right"/>
      <protection locked="true"/>
    </xf>
    <xf numFmtId="4" fontId="1097" fillId="5" borderId="4" xfId="0" applyFill="true" applyBorder="true" applyFont="true" applyNumberFormat="true">
      <alignment horizontal="right"/>
      <protection locked="true"/>
    </xf>
    <xf numFmtId="0" fontId="1098" fillId="0" borderId="0" xfId="0" applyFont="true"/>
    <xf numFmtId="0" fontId="1099" fillId="0" borderId="4" xfId="0" applyBorder="true" applyFont="true">
      <alignment horizontal="left" vertical="top"/>
      <protection locked="true"/>
    </xf>
    <xf numFmtId="0" fontId="1100" fillId="0" borderId="4" xfId="0" applyBorder="true" applyFont="true">
      <alignment horizontal="left" vertical="top" wrapText="true"/>
      <protection locked="true"/>
    </xf>
    <xf numFmtId="0" fontId="1101" fillId="0" borderId="4" xfId="0" applyBorder="true" applyFont="true">
      <alignment horizontal="center" vertical="top"/>
      <protection locked="true"/>
    </xf>
    <xf numFmtId="170" fontId="1102" fillId="0" borderId="4" xfId="0" applyBorder="true" applyFont="true" applyNumberFormat="true">
      <alignment horizontal="right" vertical="top"/>
      <protection locked="true"/>
    </xf>
    <xf numFmtId="171" fontId="1103" fillId="0" borderId="4" xfId="0" applyBorder="true" applyFont="true" applyNumberFormat="true">
      <alignment horizontal="right" vertical="top"/>
      <protection locked="true"/>
    </xf>
    <xf numFmtId="171" fontId="1104" fillId="3" borderId="4" xfId="0" applyFill="true" applyBorder="true" applyNumberFormat="true" applyFont="true">
      <alignment vertical="top" horizontal="right"/>
      <protection locked="false"/>
    </xf>
    <xf numFmtId="171" fontId="1105" fillId="0" borderId="4" xfId="0" applyBorder="true" applyFont="true" applyNumberFormat="true">
      <alignment horizontal="right" vertical="top"/>
      <protection locked="true"/>
    </xf>
    <xf numFmtId="171" fontId="1106" fillId="0" borderId="4" xfId="0" applyBorder="true" applyFont="true" applyNumberFormat="true">
      <alignment horizontal="right" vertical="top"/>
      <protection locked="true"/>
    </xf>
    <xf numFmtId="171" fontId="1107" fillId="0" borderId="4" xfId="0" applyBorder="true" applyFont="true" applyNumberFormat="true">
      <alignment horizontal="right" vertical="top"/>
      <protection locked="true"/>
    </xf>
    <xf numFmtId="171" fontId="1108" fillId="0" borderId="4" xfId="0" applyBorder="true" applyFont="true" applyNumberFormat="true">
      <alignment horizontal="right" vertical="top"/>
      <protection locked="true"/>
    </xf>
    <xf numFmtId="0" fontId="1109" fillId="0" borderId="4" xfId="0" applyBorder="true" applyFont="true">
      <alignment horizontal="left" vertical="top"/>
      <protection locked="true"/>
    </xf>
    <xf numFmtId="0" fontId="1110" fillId="0" borderId="4" xfId="0" applyBorder="true" applyFont="true">
      <alignment horizontal="left" vertical="top" wrapText="true"/>
      <protection locked="true"/>
    </xf>
    <xf numFmtId="0" fontId="1111" fillId="0" borderId="4" xfId="0" applyBorder="true" applyFont="true">
      <alignment horizontal="center" vertical="top"/>
      <protection locked="true"/>
    </xf>
    <xf numFmtId="170" fontId="1112" fillId="0" borderId="4" xfId="0" applyBorder="true" applyFont="true" applyNumberFormat="true">
      <alignment horizontal="right" vertical="top"/>
      <protection locked="true"/>
    </xf>
    <xf numFmtId="171" fontId="1113" fillId="0" borderId="4" xfId="0" applyBorder="true" applyFont="true" applyNumberFormat="true">
      <alignment horizontal="right" vertical="top"/>
      <protection locked="true"/>
    </xf>
    <xf numFmtId="171" fontId="1114" fillId="3" borderId="4" xfId="0" applyFill="true" applyBorder="true" applyNumberFormat="true" applyFont="true">
      <alignment vertical="top" horizontal="right"/>
      <protection locked="false"/>
    </xf>
    <xf numFmtId="171" fontId="1115" fillId="0" borderId="4" xfId="0" applyBorder="true" applyFont="true" applyNumberFormat="true">
      <alignment horizontal="right" vertical="top"/>
      <protection locked="true"/>
    </xf>
    <xf numFmtId="171" fontId="1116" fillId="0" borderId="4" xfId="0" applyBorder="true" applyFont="true" applyNumberFormat="true">
      <alignment horizontal="right" vertical="top"/>
      <protection locked="true"/>
    </xf>
    <xf numFmtId="171" fontId="1117" fillId="0" borderId="4" xfId="0" applyBorder="true" applyFont="true" applyNumberFormat="true">
      <alignment horizontal="right" vertical="top"/>
      <protection locked="true"/>
    </xf>
    <xf numFmtId="171" fontId="1118" fillId="0" borderId="4" xfId="0" applyBorder="true" applyFont="true" applyNumberFormat="true">
      <alignment horizontal="right" vertical="top"/>
      <protection locked="true"/>
    </xf>
    <xf numFmtId="0" fontId="1119" fillId="0" borderId="4" xfId="0" applyBorder="true" applyFont="true">
      <alignment horizontal="left" vertical="top"/>
      <protection locked="true"/>
    </xf>
    <xf numFmtId="0" fontId="1120" fillId="0" borderId="4" xfId="0" applyBorder="true" applyFont="true">
      <alignment horizontal="left" vertical="top" wrapText="true"/>
      <protection locked="true"/>
    </xf>
    <xf numFmtId="0" fontId="1121" fillId="0" borderId="4" xfId="0" applyBorder="true" applyFont="true">
      <alignment horizontal="center" vertical="top"/>
      <protection locked="true"/>
    </xf>
    <xf numFmtId="170" fontId="1122" fillId="0" borderId="4" xfId="0" applyBorder="true" applyFont="true" applyNumberFormat="true">
      <alignment horizontal="right" vertical="top"/>
      <protection locked="true"/>
    </xf>
    <xf numFmtId="171" fontId="1123" fillId="0" borderId="4" xfId="0" applyBorder="true" applyFont="true" applyNumberFormat="true">
      <alignment horizontal="right" vertical="top"/>
      <protection locked="true"/>
    </xf>
    <xf numFmtId="171" fontId="1124" fillId="3" borderId="4" xfId="0" applyFill="true" applyBorder="true" applyNumberFormat="true" applyFont="true">
      <alignment vertical="top" horizontal="right"/>
      <protection locked="false"/>
    </xf>
    <xf numFmtId="171" fontId="1125" fillId="0" borderId="4" xfId="0" applyBorder="true" applyFont="true" applyNumberFormat="true">
      <alignment horizontal="right" vertical="top"/>
      <protection locked="true"/>
    </xf>
    <xf numFmtId="171" fontId="1126" fillId="0" borderId="4" xfId="0" applyBorder="true" applyFont="true" applyNumberFormat="true">
      <alignment horizontal="right" vertical="top"/>
      <protection locked="true"/>
    </xf>
    <xf numFmtId="171" fontId="1127" fillId="0" borderId="4" xfId="0" applyBorder="true" applyFont="true" applyNumberFormat="true">
      <alignment horizontal="right" vertical="top"/>
      <protection locked="true"/>
    </xf>
    <xf numFmtId="171" fontId="1128" fillId="0" borderId="4" xfId="0" applyBorder="true" applyFont="true" applyNumberFormat="true">
      <alignment horizontal="right" vertical="top"/>
      <protection locked="true"/>
    </xf>
    <xf numFmtId="0" fontId="1129" fillId="0" borderId="4" xfId="0" applyBorder="true" applyFont="true">
      <alignment horizontal="left" vertical="top"/>
      <protection locked="true"/>
    </xf>
    <xf numFmtId="0" fontId="1130" fillId="0" borderId="4" xfId="0" applyBorder="true" applyFont="true">
      <alignment horizontal="left" vertical="top" wrapText="true"/>
      <protection locked="true"/>
    </xf>
    <xf numFmtId="0" fontId="1131" fillId="0" borderId="4" xfId="0" applyBorder="true" applyFont="true">
      <alignment horizontal="center" vertical="top"/>
      <protection locked="true"/>
    </xf>
    <xf numFmtId="170" fontId="1132" fillId="0" borderId="4" xfId="0" applyBorder="true" applyFont="true" applyNumberFormat="true">
      <alignment horizontal="right" vertical="top"/>
      <protection locked="true"/>
    </xf>
    <xf numFmtId="171" fontId="1133" fillId="0" borderId="4" xfId="0" applyBorder="true" applyFont="true" applyNumberFormat="true">
      <alignment horizontal="right" vertical="top"/>
      <protection locked="true"/>
    </xf>
    <xf numFmtId="171" fontId="1134" fillId="3" borderId="4" xfId="0" applyFill="true" applyBorder="true" applyNumberFormat="true" applyFont="true">
      <alignment vertical="top" horizontal="right"/>
      <protection locked="false"/>
    </xf>
    <xf numFmtId="171" fontId="1135" fillId="0" borderId="4" xfId="0" applyBorder="true" applyFont="true" applyNumberFormat="true">
      <alignment horizontal="right" vertical="top"/>
      <protection locked="true"/>
    </xf>
    <xf numFmtId="171" fontId="1136" fillId="0" borderId="4" xfId="0" applyBorder="true" applyFont="true" applyNumberFormat="true">
      <alignment horizontal="right" vertical="top"/>
      <protection locked="true"/>
    </xf>
    <xf numFmtId="171" fontId="1137" fillId="0" borderId="4" xfId="0" applyBorder="true" applyFont="true" applyNumberFormat="true">
      <alignment horizontal="right" vertical="top"/>
      <protection locked="true"/>
    </xf>
    <xf numFmtId="171" fontId="1138" fillId="0" borderId="4" xfId="0" applyBorder="true" applyFont="true" applyNumberFormat="true">
      <alignment horizontal="right" vertical="top"/>
      <protection locked="true"/>
    </xf>
    <xf numFmtId="0" fontId="1139" fillId="0" borderId="4" xfId="0" applyBorder="true" applyFont="true">
      <alignment horizontal="left" vertical="top"/>
      <protection locked="true"/>
    </xf>
    <xf numFmtId="0" fontId="1140" fillId="0" borderId="4" xfId="0" applyBorder="true" applyFont="true">
      <alignment horizontal="left" vertical="top" wrapText="true"/>
      <protection locked="true"/>
    </xf>
    <xf numFmtId="0" fontId="1141" fillId="0" borderId="4" xfId="0" applyBorder="true" applyFont="true">
      <alignment horizontal="center" vertical="top"/>
      <protection locked="true"/>
    </xf>
    <xf numFmtId="170" fontId="1142" fillId="0" borderId="4" xfId="0" applyBorder="true" applyFont="true" applyNumberFormat="true">
      <alignment horizontal="right" vertical="top"/>
      <protection locked="true"/>
    </xf>
    <xf numFmtId="171" fontId="1143" fillId="0" borderId="4" xfId="0" applyBorder="true" applyFont="true" applyNumberFormat="true">
      <alignment horizontal="right" vertical="top"/>
      <protection locked="true"/>
    </xf>
    <xf numFmtId="171" fontId="1144" fillId="3" borderId="4" xfId="0" applyFill="true" applyBorder="true" applyNumberFormat="true" applyFont="true">
      <alignment vertical="top" horizontal="right"/>
      <protection locked="false"/>
    </xf>
    <xf numFmtId="171" fontId="1145" fillId="0" borderId="4" xfId="0" applyBorder="true" applyFont="true" applyNumberFormat="true">
      <alignment horizontal="right" vertical="top"/>
      <protection locked="true"/>
    </xf>
    <xf numFmtId="171" fontId="1146" fillId="0" borderId="4" xfId="0" applyBorder="true" applyFont="true" applyNumberFormat="true">
      <alignment horizontal="right" vertical="top"/>
      <protection locked="true"/>
    </xf>
    <xf numFmtId="171" fontId="1147" fillId="0" borderId="4" xfId="0" applyBorder="true" applyFont="true" applyNumberFormat="true">
      <alignment horizontal="right" vertical="top"/>
      <protection locked="true"/>
    </xf>
    <xf numFmtId="171" fontId="1148" fillId="0" borderId="4" xfId="0" applyBorder="true" applyFont="true" applyNumberFormat="true">
      <alignment horizontal="right" vertical="top"/>
      <protection locked="true"/>
    </xf>
    <xf numFmtId="0" fontId="1149" fillId="0" borderId="4" xfId="0" applyBorder="true" applyFont="true">
      <alignment horizontal="left" vertical="top"/>
      <protection locked="true"/>
    </xf>
    <xf numFmtId="0" fontId="1150" fillId="0" borderId="4" xfId="0" applyBorder="true" applyFont="true">
      <alignment horizontal="left" vertical="top" wrapText="true"/>
      <protection locked="true"/>
    </xf>
    <xf numFmtId="0" fontId="1151" fillId="0" borderId="4" xfId="0" applyBorder="true" applyFont="true">
      <alignment horizontal="center" vertical="top"/>
      <protection locked="true"/>
    </xf>
    <xf numFmtId="170" fontId="1152" fillId="0" borderId="4" xfId="0" applyBorder="true" applyFont="true" applyNumberFormat="true">
      <alignment horizontal="right" vertical="top"/>
      <protection locked="true"/>
    </xf>
    <xf numFmtId="171" fontId="1153" fillId="0" borderId="4" xfId="0" applyBorder="true" applyFont="true" applyNumberFormat="true">
      <alignment horizontal="right" vertical="top"/>
      <protection locked="true"/>
    </xf>
    <xf numFmtId="171" fontId="1154" fillId="3" borderId="4" xfId="0" applyFill="true" applyBorder="true" applyNumberFormat="true" applyFont="true">
      <alignment vertical="top" horizontal="right"/>
      <protection locked="false"/>
    </xf>
    <xf numFmtId="171" fontId="1155" fillId="0" borderId="4" xfId="0" applyBorder="true" applyFont="true" applyNumberFormat="true">
      <alignment horizontal="right" vertical="top"/>
      <protection locked="true"/>
    </xf>
    <xf numFmtId="171" fontId="1156" fillId="0" borderId="4" xfId="0" applyBorder="true" applyFont="true" applyNumberFormat="true">
      <alignment horizontal="right" vertical="top"/>
      <protection locked="true"/>
    </xf>
    <xf numFmtId="171" fontId="1157" fillId="0" borderId="4" xfId="0" applyBorder="true" applyFont="true" applyNumberFormat="true">
      <alignment horizontal="right" vertical="top"/>
      <protection locked="true"/>
    </xf>
    <xf numFmtId="171" fontId="1158" fillId="0" borderId="4" xfId="0" applyBorder="true" applyFont="true" applyNumberFormat="true">
      <alignment horizontal="right" vertical="top"/>
      <protection locked="true"/>
    </xf>
    <xf numFmtId="0" fontId="1159" fillId="0" borderId="4" xfId="0" applyBorder="true" applyFont="true">
      <alignment horizontal="left" vertical="top"/>
      <protection locked="true"/>
    </xf>
    <xf numFmtId="0" fontId="1160" fillId="0" borderId="4" xfId="0" applyBorder="true" applyFont="true">
      <alignment horizontal="left" vertical="top" wrapText="true"/>
      <protection locked="true"/>
    </xf>
    <xf numFmtId="0" fontId="1161" fillId="0" borderId="4" xfId="0" applyBorder="true" applyFont="true">
      <alignment horizontal="center" vertical="top"/>
      <protection locked="true"/>
    </xf>
    <xf numFmtId="170" fontId="1162" fillId="0" borderId="4" xfId="0" applyBorder="true" applyFont="true" applyNumberFormat="true">
      <alignment horizontal="right" vertical="top"/>
      <protection locked="true"/>
    </xf>
    <xf numFmtId="171" fontId="1163" fillId="0" borderId="4" xfId="0" applyBorder="true" applyFont="true" applyNumberFormat="true">
      <alignment horizontal="right" vertical="top"/>
      <protection locked="true"/>
    </xf>
    <xf numFmtId="171" fontId="1164" fillId="3" borderId="4" xfId="0" applyFill="true" applyBorder="true" applyNumberFormat="true" applyFont="true">
      <alignment vertical="top" horizontal="right"/>
      <protection locked="false"/>
    </xf>
    <xf numFmtId="171" fontId="1165" fillId="0" borderId="4" xfId="0" applyBorder="true" applyFont="true" applyNumberFormat="true">
      <alignment horizontal="right" vertical="top"/>
      <protection locked="true"/>
    </xf>
    <xf numFmtId="171" fontId="1166" fillId="0" borderId="4" xfId="0" applyBorder="true" applyFont="true" applyNumberFormat="true">
      <alignment horizontal="right" vertical="top"/>
      <protection locked="true"/>
    </xf>
    <xf numFmtId="171" fontId="1167" fillId="0" borderId="4" xfId="0" applyBorder="true" applyFont="true" applyNumberFormat="true">
      <alignment horizontal="right" vertical="top"/>
      <protection locked="true"/>
    </xf>
    <xf numFmtId="171" fontId="1168" fillId="0" borderId="4" xfId="0" applyBorder="true" applyFont="true" applyNumberFormat="true">
      <alignment horizontal="right" vertical="top"/>
      <protection locked="true"/>
    </xf>
    <xf numFmtId="0" fontId="1169" fillId="5" borderId="4" xfId="0" applyFill="true" applyBorder="true" applyFont="true">
      <alignment horizontal="left"/>
      <protection locked="true"/>
    </xf>
    <xf numFmtId="0" fontId="1170" fillId="5" borderId="4" xfId="0" applyFill="true" applyBorder="true" applyFont="true">
      <alignment horizontal="left"/>
      <protection locked="true"/>
    </xf>
    <xf numFmtId="0" fontId="1171" fillId="5" borderId="4" xfId="0" applyFill="true" applyBorder="true" applyFont="true">
      <alignment horizontal="left"/>
      <protection locked="true"/>
    </xf>
    <xf numFmtId="0" fontId="1172" fillId="5" borderId="4" xfId="0" applyFill="true" applyBorder="true" applyFont="true">
      <alignment horizontal="left"/>
      <protection locked="true"/>
    </xf>
    <xf numFmtId="0" fontId="1173" fillId="5" borderId="4" xfId="0" applyFill="true" applyBorder="true" applyFont="true">
      <alignment horizontal="left"/>
      <protection locked="true"/>
    </xf>
    <xf numFmtId="0" fontId="1174" fillId="5" borderId="4" xfId="0" applyFill="true" applyBorder="true" applyFont="true">
      <alignment horizontal="left"/>
      <protection locked="true"/>
    </xf>
    <xf numFmtId="0" fontId="1175" fillId="5" borderId="4" xfId="0" applyFill="true" applyBorder="true" applyFont="true">
      <alignment horizontal="left"/>
      <protection locked="true"/>
    </xf>
    <xf numFmtId="4" fontId="1176" fillId="5" borderId="4" xfId="0" applyFill="true" applyBorder="true" applyFont="true" applyNumberFormat="true">
      <alignment horizontal="right"/>
      <protection locked="true"/>
    </xf>
    <xf numFmtId="4" fontId="1177" fillId="5" borderId="4" xfId="0" applyFill="true" applyBorder="true" applyFont="true" applyNumberFormat="true">
      <alignment horizontal="right"/>
      <protection locked="true"/>
    </xf>
    <xf numFmtId="4" fontId="1178" fillId="5" borderId="4" xfId="0" applyFill="true" applyBorder="true" applyFont="true" applyNumberFormat="true">
      <alignment horizontal="right"/>
      <protection locked="true"/>
    </xf>
    <xf numFmtId="0" fontId="1179" fillId="0" borderId="0" xfId="0" applyFont="true"/>
    <xf numFmtId="0" fontId="1180" fillId="0" borderId="4" xfId="0" applyBorder="true" applyFont="true">
      <alignment horizontal="left" vertical="top"/>
      <protection locked="true"/>
    </xf>
    <xf numFmtId="0" fontId="1181" fillId="0" borderId="4" xfId="0" applyBorder="true" applyFont="true">
      <alignment horizontal="left" vertical="top" wrapText="true"/>
      <protection locked="true"/>
    </xf>
    <xf numFmtId="0" fontId="1182" fillId="0" borderId="4" xfId="0" applyBorder="true" applyFont="true">
      <alignment horizontal="center" vertical="top"/>
      <protection locked="true"/>
    </xf>
    <xf numFmtId="170" fontId="1183" fillId="0" borderId="4" xfId="0" applyBorder="true" applyFont="true" applyNumberFormat="true">
      <alignment horizontal="right" vertical="top"/>
      <protection locked="true"/>
    </xf>
    <xf numFmtId="171" fontId="1184" fillId="0" borderId="4" xfId="0" applyBorder="true" applyFont="true" applyNumberFormat="true">
      <alignment horizontal="right" vertical="top"/>
      <protection locked="true"/>
    </xf>
    <xf numFmtId="171" fontId="1185" fillId="3" borderId="4" xfId="0" applyFill="true" applyBorder="true" applyNumberFormat="true" applyFont="true">
      <alignment vertical="top" horizontal="right"/>
      <protection locked="false"/>
    </xf>
    <xf numFmtId="171" fontId="1186" fillId="0" borderId="4" xfId="0" applyBorder="true" applyFont="true" applyNumberFormat="true">
      <alignment horizontal="right" vertical="top"/>
      <protection locked="true"/>
    </xf>
    <xf numFmtId="171" fontId="1187" fillId="0" borderId="4" xfId="0" applyBorder="true" applyFont="true" applyNumberFormat="true">
      <alignment horizontal="right" vertical="top"/>
      <protection locked="true"/>
    </xf>
    <xf numFmtId="171" fontId="1188" fillId="0" borderId="4" xfId="0" applyBorder="true" applyFont="true" applyNumberFormat="true">
      <alignment horizontal="right" vertical="top"/>
      <protection locked="true"/>
    </xf>
    <xf numFmtId="171" fontId="1189" fillId="0" borderId="4" xfId="0" applyBorder="true" applyFont="true" applyNumberFormat="true">
      <alignment horizontal="right" vertical="top"/>
      <protection locked="true"/>
    </xf>
    <xf numFmtId="0" fontId="1190" fillId="0" borderId="4" xfId="0" applyBorder="true" applyFont="true">
      <alignment horizontal="left" vertical="top"/>
      <protection locked="true"/>
    </xf>
    <xf numFmtId="0" fontId="1191" fillId="0" borderId="4" xfId="0" applyBorder="true" applyFont="true">
      <alignment horizontal="left" vertical="top" wrapText="true"/>
      <protection locked="true"/>
    </xf>
    <xf numFmtId="0" fontId="1192" fillId="0" borderId="4" xfId="0" applyBorder="true" applyFont="true">
      <alignment horizontal="center" vertical="top"/>
      <protection locked="true"/>
    </xf>
    <xf numFmtId="170" fontId="1193" fillId="0" borderId="4" xfId="0" applyBorder="true" applyFont="true" applyNumberFormat="true">
      <alignment horizontal="right" vertical="top"/>
      <protection locked="true"/>
    </xf>
    <xf numFmtId="171" fontId="1194" fillId="0" borderId="4" xfId="0" applyBorder="true" applyFont="true" applyNumberFormat="true">
      <alignment horizontal="right" vertical="top"/>
      <protection locked="true"/>
    </xf>
    <xf numFmtId="171" fontId="1195" fillId="3" borderId="4" xfId="0" applyFill="true" applyBorder="true" applyNumberFormat="true" applyFont="true">
      <alignment vertical="top" horizontal="right"/>
      <protection locked="false"/>
    </xf>
    <xf numFmtId="171" fontId="1196" fillId="0" borderId="4" xfId="0" applyBorder="true" applyFont="true" applyNumberFormat="true">
      <alignment horizontal="right" vertical="top"/>
      <protection locked="true"/>
    </xf>
    <xf numFmtId="171" fontId="1197" fillId="0" borderId="4" xfId="0" applyBorder="true" applyFont="true" applyNumberFormat="true">
      <alignment horizontal="right" vertical="top"/>
      <protection locked="true"/>
    </xf>
    <xf numFmtId="171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0" fontId="1200" fillId="5" borderId="4" xfId="0" applyFill="true" applyBorder="true" applyFont="true">
      <alignment horizontal="left"/>
      <protection locked="true"/>
    </xf>
    <xf numFmtId="0" fontId="1201" fillId="5" borderId="4" xfId="0" applyFill="true" applyBorder="true" applyFont="true">
      <alignment horizontal="left"/>
      <protection locked="true"/>
    </xf>
    <xf numFmtId="0" fontId="1202" fillId="5" borderId="4" xfId="0" applyFill="true" applyBorder="true" applyFont="true">
      <alignment horizontal="left"/>
      <protection locked="true"/>
    </xf>
    <xf numFmtId="0" fontId="1203" fillId="5" borderId="4" xfId="0" applyFill="true" applyBorder="true" applyFont="true">
      <alignment horizontal="left"/>
      <protection locked="true"/>
    </xf>
    <xf numFmtId="0" fontId="1204" fillId="5" borderId="4" xfId="0" applyFill="true" applyBorder="true" applyFont="true">
      <alignment horizontal="left"/>
      <protection locked="true"/>
    </xf>
    <xf numFmtId="0" fontId="1205" fillId="5" borderId="4" xfId="0" applyFill="true" applyBorder="true" applyFont="true">
      <alignment horizontal="left"/>
      <protection locked="true"/>
    </xf>
    <xf numFmtId="0" fontId="1206" fillId="5" borderId="4" xfId="0" applyFill="true" applyBorder="true" applyFont="true">
      <alignment horizontal="left"/>
      <protection locked="true"/>
    </xf>
    <xf numFmtId="4" fontId="1207" fillId="5" borderId="4" xfId="0" applyFill="true" applyBorder="true" applyFont="true" applyNumberFormat="true">
      <alignment horizontal="right"/>
      <protection locked="true"/>
    </xf>
    <xf numFmtId="4" fontId="1208" fillId="5" borderId="4" xfId="0" applyFill="true" applyBorder="true" applyFont="true" applyNumberFormat="true">
      <alignment horizontal="right"/>
      <protection locked="true"/>
    </xf>
    <xf numFmtId="4" fontId="1209" fillId="5" borderId="4" xfId="0" applyFill="true" applyBorder="true" applyFont="true" applyNumberFormat="true">
      <alignment horizontal="right"/>
      <protection locked="true"/>
    </xf>
    <xf numFmtId="0" fontId="1210" fillId="0" borderId="0" xfId="0" applyFont="true"/>
    <xf numFmtId="0" fontId="1211" fillId="0" borderId="4" xfId="0" applyBorder="true" applyFont="true">
      <alignment horizontal="left" vertical="top"/>
      <protection locked="true"/>
    </xf>
    <xf numFmtId="0" fontId="1212" fillId="0" borderId="4" xfId="0" applyBorder="true" applyFont="true">
      <alignment horizontal="left" vertical="top" wrapText="true"/>
      <protection locked="true"/>
    </xf>
    <xf numFmtId="0" fontId="1213" fillId="0" borderId="4" xfId="0" applyBorder="true" applyFont="true">
      <alignment horizontal="center" vertical="top"/>
      <protection locked="true"/>
    </xf>
    <xf numFmtId="170" fontId="1214" fillId="0" borderId="4" xfId="0" applyBorder="true" applyFont="true" applyNumberFormat="true">
      <alignment horizontal="right" vertical="top"/>
      <protection locked="true"/>
    </xf>
    <xf numFmtId="171" fontId="1215" fillId="0" borderId="4" xfId="0" applyBorder="true" applyFont="true" applyNumberFormat="true">
      <alignment horizontal="right" vertical="top"/>
      <protection locked="true"/>
    </xf>
    <xf numFmtId="171" fontId="1216" fillId="3" borderId="4" xfId="0" applyFill="true" applyBorder="true" applyNumberFormat="true" applyFont="true">
      <alignment vertical="top" horizontal="right"/>
      <protection locked="false"/>
    </xf>
    <xf numFmtId="171" fontId="1217" fillId="0" borderId="4" xfId="0" applyBorder="true" applyFont="true" applyNumberFormat="true">
      <alignment horizontal="right" vertical="top"/>
      <protection locked="true"/>
    </xf>
    <xf numFmtId="171" fontId="1218" fillId="0" borderId="4" xfId="0" applyBorder="true" applyFont="true" applyNumberFormat="true">
      <alignment horizontal="right" vertical="top"/>
      <protection locked="true"/>
    </xf>
    <xf numFmtId="171" fontId="1219" fillId="0" borderId="4" xfId="0" applyBorder="true" applyFont="true" applyNumberFormat="true">
      <alignment horizontal="right" vertical="top"/>
      <protection locked="true"/>
    </xf>
    <xf numFmtId="171" fontId="1220" fillId="0" borderId="4" xfId="0" applyBorder="true" applyFont="true" applyNumberFormat="true">
      <alignment horizontal="right" vertical="top"/>
      <protection locked="true"/>
    </xf>
    <xf numFmtId="0" fontId="1221" fillId="0" borderId="4" xfId="0" applyBorder="true" applyFont="true">
      <alignment horizontal="left" vertical="top"/>
      <protection locked="true"/>
    </xf>
    <xf numFmtId="0" fontId="1222" fillId="0" borderId="4" xfId="0" applyBorder="true" applyFont="true">
      <alignment horizontal="left" vertical="top" wrapText="true"/>
      <protection locked="true"/>
    </xf>
    <xf numFmtId="0" fontId="1223" fillId="0" borderId="4" xfId="0" applyBorder="true" applyFont="true">
      <alignment horizontal="center" vertical="top"/>
      <protection locked="true"/>
    </xf>
    <xf numFmtId="170" fontId="1224" fillId="0" borderId="4" xfId="0" applyBorder="true" applyFont="true" applyNumberFormat="true">
      <alignment horizontal="right" vertical="top"/>
      <protection locked="true"/>
    </xf>
    <xf numFmtId="171" fontId="1225" fillId="0" borderId="4" xfId="0" applyBorder="true" applyFont="true" applyNumberFormat="true">
      <alignment horizontal="right" vertical="top"/>
      <protection locked="true"/>
    </xf>
    <xf numFmtId="171" fontId="1226" fillId="3" borderId="4" xfId="0" applyFill="true" applyBorder="true" applyNumberFormat="true" applyFont="true">
      <alignment vertical="top" horizontal="right"/>
      <protection locked="false"/>
    </xf>
    <xf numFmtId="171" fontId="1227" fillId="0" borderId="4" xfId="0" applyBorder="true" applyFont="true" applyNumberFormat="true">
      <alignment horizontal="right" vertical="top"/>
      <protection locked="true"/>
    </xf>
    <xf numFmtId="171" fontId="1228" fillId="0" borderId="4" xfId="0" applyBorder="true" applyFont="true" applyNumberFormat="true">
      <alignment horizontal="right" vertical="top"/>
      <protection locked="true"/>
    </xf>
    <xf numFmtId="171" fontId="1229" fillId="0" borderId="4" xfId="0" applyBorder="true" applyFont="true" applyNumberFormat="true">
      <alignment horizontal="right" vertical="top"/>
      <protection locked="true"/>
    </xf>
    <xf numFmtId="171" fontId="1230" fillId="0" borderId="4" xfId="0" applyBorder="true" applyFont="true" applyNumberFormat="true">
      <alignment horizontal="right" vertical="top"/>
      <protection locked="true"/>
    </xf>
    <xf numFmtId="0" fontId="1231" fillId="0" borderId="4" xfId="0" applyBorder="true" applyFont="true">
      <alignment horizontal="left" vertical="top"/>
      <protection locked="true"/>
    </xf>
    <xf numFmtId="0" fontId="1232" fillId="0" borderId="4" xfId="0" applyBorder="true" applyFont="true">
      <alignment horizontal="left" vertical="top" wrapText="true"/>
      <protection locked="true"/>
    </xf>
    <xf numFmtId="0" fontId="1233" fillId="0" borderId="4" xfId="0" applyBorder="true" applyFont="true">
      <alignment horizontal="center" vertical="top"/>
      <protection locked="true"/>
    </xf>
    <xf numFmtId="170" fontId="1234" fillId="0" borderId="4" xfId="0" applyBorder="true" applyFont="true" applyNumberFormat="true">
      <alignment horizontal="right" vertical="top"/>
      <protection locked="true"/>
    </xf>
    <xf numFmtId="171" fontId="1235" fillId="0" borderId="4" xfId="0" applyBorder="true" applyFont="true" applyNumberFormat="true">
      <alignment horizontal="right" vertical="top"/>
      <protection locked="true"/>
    </xf>
    <xf numFmtId="171" fontId="1236" fillId="3" borderId="4" xfId="0" applyFill="true" applyBorder="true" applyNumberFormat="true" applyFont="true">
      <alignment vertical="top" horizontal="right"/>
      <protection locked="false"/>
    </xf>
    <xf numFmtId="171" fontId="1237" fillId="0" borderId="4" xfId="0" applyBorder="true" applyFont="true" applyNumberFormat="true">
      <alignment horizontal="right" vertical="top"/>
      <protection locked="true"/>
    </xf>
    <xf numFmtId="171" fontId="1238" fillId="0" borderId="4" xfId="0" applyBorder="true" applyFont="true" applyNumberFormat="true">
      <alignment horizontal="right" vertical="top"/>
      <protection locked="true"/>
    </xf>
    <xf numFmtId="171" fontId="1239" fillId="0" borderId="4" xfId="0" applyBorder="true" applyFont="true" applyNumberFormat="true">
      <alignment horizontal="right" vertical="top"/>
      <protection locked="true"/>
    </xf>
    <xf numFmtId="171" fontId="1240" fillId="0" borderId="4" xfId="0" applyBorder="true" applyFont="true" applyNumberFormat="true">
      <alignment horizontal="right" vertical="top"/>
      <protection locked="true"/>
    </xf>
    <xf numFmtId="0" fontId="1241" fillId="0" borderId="4" xfId="0" applyBorder="true" applyFont="true">
      <alignment horizontal="left" vertical="top"/>
      <protection locked="true"/>
    </xf>
    <xf numFmtId="0" fontId="1242" fillId="0" borderId="4" xfId="0" applyBorder="true" applyFont="true">
      <alignment horizontal="left" vertical="top" wrapText="true"/>
      <protection locked="true"/>
    </xf>
    <xf numFmtId="0" fontId="1243" fillId="0" borderId="4" xfId="0" applyBorder="true" applyFont="true">
      <alignment horizontal="center" vertical="top"/>
      <protection locked="true"/>
    </xf>
    <xf numFmtId="170" fontId="1244" fillId="0" borderId="4" xfId="0" applyBorder="true" applyFont="true" applyNumberFormat="true">
      <alignment horizontal="right" vertical="top"/>
      <protection locked="true"/>
    </xf>
    <xf numFmtId="171" fontId="1245" fillId="0" borderId="4" xfId="0" applyBorder="true" applyFont="true" applyNumberFormat="true">
      <alignment horizontal="right" vertical="top"/>
      <protection locked="true"/>
    </xf>
    <xf numFmtId="171" fontId="1246" fillId="3" borderId="4" xfId="0" applyFill="true" applyBorder="true" applyNumberFormat="true" applyFont="true">
      <alignment vertical="top" horizontal="right"/>
      <protection locked="false"/>
    </xf>
    <xf numFmtId="171" fontId="1247" fillId="0" borderId="4" xfId="0" applyBorder="true" applyFont="true" applyNumberFormat="true">
      <alignment horizontal="right" vertical="top"/>
      <protection locked="true"/>
    </xf>
    <xf numFmtId="171" fontId="1248" fillId="0" borderId="4" xfId="0" applyBorder="true" applyFont="true" applyNumberFormat="true">
      <alignment horizontal="right" vertical="top"/>
      <protection locked="tru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0" fontId="1251" fillId="5" borderId="4" xfId="0" applyFill="true" applyBorder="true" applyFont="true">
      <alignment horizontal="left"/>
      <protection locked="true"/>
    </xf>
    <xf numFmtId="0" fontId="1252" fillId="5" borderId="4" xfId="0" applyFill="true" applyBorder="true" applyFont="true">
      <alignment horizontal="left"/>
      <protection locked="true"/>
    </xf>
    <xf numFmtId="0" fontId="1253" fillId="5" borderId="4" xfId="0" applyFill="true" applyBorder="true" applyFont="true">
      <alignment horizontal="left"/>
      <protection locked="true"/>
    </xf>
    <xf numFmtId="0" fontId="1254" fillId="5" borderId="4" xfId="0" applyFill="true" applyBorder="true" applyFont="true">
      <alignment horizontal="left"/>
      <protection locked="true"/>
    </xf>
    <xf numFmtId="0" fontId="1255" fillId="5" borderId="4" xfId="0" applyFill="true" applyBorder="true" applyFont="true">
      <alignment horizontal="left"/>
      <protection locked="true"/>
    </xf>
    <xf numFmtId="0" fontId="1256" fillId="5" borderId="4" xfId="0" applyFill="true" applyBorder="true" applyFont="true">
      <alignment horizontal="left"/>
      <protection locked="true"/>
    </xf>
    <xf numFmtId="0" fontId="1257" fillId="5" borderId="4" xfId="0" applyFill="true" applyBorder="true" applyFont="true">
      <alignment horizontal="left"/>
      <protection locked="true"/>
    </xf>
    <xf numFmtId="4" fontId="1258" fillId="5" borderId="4" xfId="0" applyFill="true" applyBorder="true" applyFont="true" applyNumberFormat="true">
      <alignment horizontal="right"/>
      <protection locked="true"/>
    </xf>
    <xf numFmtId="4" fontId="1259" fillId="5" borderId="4" xfId="0" applyFill="true" applyBorder="true" applyFont="true" applyNumberFormat="true">
      <alignment horizontal="right"/>
      <protection locked="true"/>
    </xf>
    <xf numFmtId="4" fontId="1260" fillId="5" borderId="4" xfId="0" applyFill="true" applyBorder="true" applyFont="true" applyNumberFormat="true">
      <alignment horizontal="right"/>
      <protection locked="true"/>
    </xf>
    <xf numFmtId="0" fontId="1261" fillId="0" borderId="0" xfId="0" applyFont="true"/>
    <xf numFmtId="0" fontId="1262" fillId="0" borderId="4" xfId="0" applyBorder="true" applyFont="true">
      <alignment horizontal="left" vertical="top"/>
      <protection locked="true"/>
    </xf>
    <xf numFmtId="0" fontId="1263" fillId="0" borderId="4" xfId="0" applyBorder="true" applyFont="true">
      <alignment horizontal="left" vertical="top" wrapText="true"/>
      <protection locked="true"/>
    </xf>
    <xf numFmtId="0" fontId="1264" fillId="0" borderId="4" xfId="0" applyBorder="true" applyFont="true">
      <alignment horizontal="center" vertical="top"/>
      <protection locked="true"/>
    </xf>
    <xf numFmtId="170" fontId="1265" fillId="0" borderId="4" xfId="0" applyBorder="true" applyFont="true" applyNumberFormat="true">
      <alignment horizontal="right" vertical="top"/>
      <protection locked="true"/>
    </xf>
    <xf numFmtId="171" fontId="1266" fillId="0" borderId="4" xfId="0" applyBorder="true" applyFont="true" applyNumberFormat="true">
      <alignment horizontal="right" vertical="top"/>
      <protection locked="true"/>
    </xf>
    <xf numFmtId="171" fontId="1267" fillId="3" borderId="4" xfId="0" applyFill="true" applyBorder="true" applyNumberFormat="true" applyFont="true">
      <alignment vertical="top" horizontal="right"/>
      <protection locked="false"/>
    </xf>
    <xf numFmtId="171" fontId="1268" fillId="0" borderId="4" xfId="0" applyBorder="true" applyFont="true" applyNumberFormat="true">
      <alignment horizontal="right" vertical="top"/>
      <protection locked="true"/>
    </xf>
    <xf numFmtId="171" fontId="1269" fillId="0" borderId="4" xfId="0" applyBorder="true" applyFont="true" applyNumberFormat="true">
      <alignment horizontal="right" vertical="top"/>
      <protection locked="true"/>
    </xf>
    <xf numFmtId="171" fontId="1270" fillId="0" borderId="4" xfId="0" applyBorder="true" applyFont="true" applyNumberFormat="true">
      <alignment horizontal="right" vertical="top"/>
      <protection locked="true"/>
    </xf>
    <xf numFmtId="171" fontId="1271" fillId="0" borderId="4" xfId="0" applyBorder="true" applyFont="true" applyNumberFormat="true">
      <alignment horizontal="right" vertical="top"/>
      <protection locked="true"/>
    </xf>
    <xf numFmtId="0" fontId="1272" fillId="0" borderId="4" xfId="0" applyBorder="true" applyFont="true">
      <alignment horizontal="left" vertical="top"/>
      <protection locked="true"/>
    </xf>
    <xf numFmtId="0" fontId="1273" fillId="0" borderId="4" xfId="0" applyBorder="true" applyFont="true">
      <alignment horizontal="left" vertical="top" wrapText="true"/>
      <protection locked="true"/>
    </xf>
    <xf numFmtId="0" fontId="1274" fillId="0" borderId="4" xfId="0" applyBorder="true" applyFont="true">
      <alignment horizontal="center" vertical="top"/>
      <protection locked="true"/>
    </xf>
    <xf numFmtId="170" fontId="1275" fillId="0" borderId="4" xfId="0" applyBorder="true" applyFont="true" applyNumberFormat="true">
      <alignment horizontal="right" vertical="top"/>
      <protection locked="true"/>
    </xf>
    <xf numFmtId="171" fontId="1276" fillId="0" borderId="4" xfId="0" applyBorder="true" applyFont="true" applyNumberFormat="true">
      <alignment horizontal="right" vertical="top"/>
      <protection locked="true"/>
    </xf>
    <xf numFmtId="171" fontId="1277" fillId="3" borderId="4" xfId="0" applyFill="true" applyBorder="true" applyNumberFormat="true" applyFont="true">
      <alignment vertical="top" horizontal="right"/>
      <protection locked="false"/>
    </xf>
    <xf numFmtId="171" fontId="1278" fillId="0" borderId="4" xfId="0" applyBorder="true" applyFont="true" applyNumberFormat="true">
      <alignment horizontal="right" vertical="top"/>
      <protection locked="true"/>
    </xf>
    <xf numFmtId="171" fontId="1279" fillId="0" borderId="4" xfId="0" applyBorder="true" applyFont="true" applyNumberFormat="true">
      <alignment horizontal="right" vertical="top"/>
      <protection locked="true"/>
    </xf>
    <xf numFmtId="171" fontId="1280" fillId="0" borderId="4" xfId="0" applyBorder="true" applyFont="true" applyNumberFormat="true">
      <alignment horizontal="right" vertical="top"/>
      <protection locked="true"/>
    </xf>
    <xf numFmtId="171" fontId="1281" fillId="0" borderId="4" xfId="0" applyBorder="true" applyFont="true" applyNumberFormat="true">
      <alignment horizontal="right" vertical="top"/>
      <protection locked="true"/>
    </xf>
    <xf numFmtId="0" fontId="1282" fillId="0" borderId="4" xfId="0" applyBorder="true" applyFont="true">
      <alignment horizontal="left" vertical="top"/>
      <protection locked="true"/>
    </xf>
    <xf numFmtId="0" fontId="1283" fillId="0" borderId="4" xfId="0" applyBorder="true" applyFont="true">
      <alignment horizontal="left" vertical="top" wrapText="true"/>
      <protection locked="true"/>
    </xf>
    <xf numFmtId="0" fontId="1284" fillId="0" borderId="4" xfId="0" applyBorder="true" applyFont="true">
      <alignment horizontal="center" vertical="top"/>
      <protection locked="true"/>
    </xf>
    <xf numFmtId="170" fontId="1285" fillId="0" borderId="4" xfId="0" applyBorder="true" applyFont="true" applyNumberFormat="true">
      <alignment horizontal="right" vertical="top"/>
      <protection locked="true"/>
    </xf>
    <xf numFmtId="171" fontId="1286" fillId="0" borderId="4" xfId="0" applyBorder="true" applyFont="true" applyNumberFormat="true">
      <alignment horizontal="right" vertical="top"/>
      <protection locked="true"/>
    </xf>
    <xf numFmtId="171" fontId="1287" fillId="3" borderId="4" xfId="0" applyFill="true" applyBorder="true" applyNumberFormat="true" applyFont="true">
      <alignment vertical="top" horizontal="right"/>
      <protection locked="false"/>
    </xf>
    <xf numFmtId="171" fontId="1288" fillId="0" borderId="4" xfId="0" applyBorder="true" applyFont="true" applyNumberFormat="true">
      <alignment horizontal="right" vertical="top"/>
      <protection locked="true"/>
    </xf>
    <xf numFmtId="171" fontId="1289" fillId="0" borderId="4" xfId="0" applyBorder="true" applyFont="true" applyNumberFormat="true">
      <alignment horizontal="right" vertical="top"/>
      <protection locked="true"/>
    </xf>
    <xf numFmtId="171" fontId="1290" fillId="0" borderId="4" xfId="0" applyBorder="true" applyFont="true" applyNumberFormat="true">
      <alignment horizontal="right" vertical="top"/>
      <protection locked="true"/>
    </xf>
    <xf numFmtId="171" fontId="1291" fillId="0" borderId="4" xfId="0" applyBorder="true" applyFont="true" applyNumberFormat="true">
      <alignment horizontal="right" vertical="top"/>
      <protection locked="true"/>
    </xf>
    <xf numFmtId="0" fontId="1292" fillId="0" borderId="4" xfId="0" applyBorder="true" applyFont="true">
      <alignment horizontal="left" vertical="top"/>
      <protection locked="true"/>
    </xf>
    <xf numFmtId="0" fontId="1293" fillId="0" borderId="4" xfId="0" applyBorder="true" applyFont="true">
      <alignment horizontal="left" vertical="top" wrapText="true"/>
      <protection locked="true"/>
    </xf>
    <xf numFmtId="0" fontId="1294" fillId="0" borderId="4" xfId="0" applyBorder="true" applyFont="true">
      <alignment horizontal="center" vertical="top"/>
      <protection locked="true"/>
    </xf>
    <xf numFmtId="170" fontId="1295" fillId="0" borderId="4" xfId="0" applyBorder="true" applyFont="true" applyNumberFormat="true">
      <alignment horizontal="right" vertical="top"/>
      <protection locked="true"/>
    </xf>
    <xf numFmtId="171" fontId="1296" fillId="0" borderId="4" xfId="0" applyBorder="true" applyFont="true" applyNumberFormat="true">
      <alignment horizontal="right" vertical="top"/>
      <protection locked="true"/>
    </xf>
    <xf numFmtId="171" fontId="1297" fillId="3" borderId="4" xfId="0" applyFill="true" applyBorder="true" applyNumberFormat="true" applyFont="true">
      <alignment vertical="top" horizontal="right"/>
      <protection locked="false"/>
    </xf>
    <xf numFmtId="171" fontId="1298" fillId="0" borderId="4" xfId="0" applyBorder="true" applyFont="true" applyNumberFormat="true">
      <alignment horizontal="right" vertical="top"/>
      <protection locked="true"/>
    </xf>
    <xf numFmtId="171" fontId="1299" fillId="0" borderId="4" xfId="0" applyBorder="true" applyFont="true" applyNumberFormat="true">
      <alignment horizontal="right" vertical="top"/>
      <protection locked="true"/>
    </xf>
    <xf numFmtId="171" fontId="1300" fillId="0" borderId="4" xfId="0" applyBorder="true" applyFont="true" applyNumberFormat="true">
      <alignment horizontal="right" vertical="top"/>
      <protection locked="true"/>
    </xf>
    <xf numFmtId="171" fontId="1301" fillId="0" borderId="4" xfId="0" applyBorder="true" applyFont="true" applyNumberFormat="true">
      <alignment horizontal="right" vertical="top"/>
      <protection locked="true"/>
    </xf>
    <xf numFmtId="0" fontId="1302" fillId="5" borderId="4" xfId="0" applyFill="true" applyBorder="true" applyFont="true">
      <alignment horizontal="left"/>
      <protection locked="true"/>
    </xf>
    <xf numFmtId="0" fontId="1303" fillId="5" borderId="4" xfId="0" applyFill="true" applyBorder="true" applyFont="true">
      <alignment horizontal="left"/>
      <protection locked="true"/>
    </xf>
    <xf numFmtId="0" fontId="1304" fillId="5" borderId="4" xfId="0" applyFill="true" applyBorder="true" applyFont="true">
      <alignment horizontal="left"/>
      <protection locked="true"/>
    </xf>
    <xf numFmtId="0" fontId="1305" fillId="5" borderId="4" xfId="0" applyFill="true" applyBorder="true" applyFont="true">
      <alignment horizontal="left"/>
      <protection locked="true"/>
    </xf>
    <xf numFmtId="0" fontId="1306" fillId="5" borderId="4" xfId="0" applyFill="true" applyBorder="true" applyFont="true">
      <alignment horizontal="left"/>
      <protection locked="true"/>
    </xf>
    <xf numFmtId="0" fontId="1307" fillId="5" borderId="4" xfId="0" applyFill="true" applyBorder="true" applyFont="true">
      <alignment horizontal="left"/>
      <protection locked="true"/>
    </xf>
    <xf numFmtId="0" fontId="1308" fillId="5" borderId="4" xfId="0" applyFill="true" applyBorder="true" applyFont="true">
      <alignment horizontal="left"/>
      <protection locked="true"/>
    </xf>
    <xf numFmtId="4" fontId="1309" fillId="5" borderId="4" xfId="0" applyFill="true" applyBorder="true" applyFont="true" applyNumberFormat="true">
      <alignment horizontal="right"/>
      <protection locked="true"/>
    </xf>
    <xf numFmtId="4" fontId="1310" fillId="5" borderId="4" xfId="0" applyFill="true" applyBorder="true" applyFont="true" applyNumberFormat="true">
      <alignment horizontal="right"/>
      <protection locked="true"/>
    </xf>
    <xf numFmtId="4" fontId="1311" fillId="5" borderId="4" xfId="0" applyFill="true" applyBorder="true" applyFont="true" applyNumberFormat="true">
      <alignment horizontal="right"/>
      <protection locked="true"/>
    </xf>
    <xf numFmtId="0" fontId="1312" fillId="0" borderId="0" xfId="0" applyFont="true"/>
    <xf numFmtId="0" fontId="1313" fillId="0" borderId="4" xfId="0" applyBorder="true" applyFont="true">
      <alignment horizontal="left" vertical="top"/>
      <protection locked="true"/>
    </xf>
    <xf numFmtId="0" fontId="1314" fillId="0" borderId="4" xfId="0" applyBorder="true" applyFont="true">
      <alignment horizontal="left" vertical="top" wrapText="true"/>
      <protection locked="true"/>
    </xf>
    <xf numFmtId="0" fontId="1315" fillId="0" borderId="4" xfId="0" applyBorder="true" applyFont="true">
      <alignment horizontal="center" vertical="top"/>
      <protection locked="true"/>
    </xf>
    <xf numFmtId="170" fontId="1316" fillId="0" borderId="4" xfId="0" applyBorder="true" applyFont="true" applyNumberFormat="true">
      <alignment horizontal="right" vertical="top"/>
      <protection locked="true"/>
    </xf>
    <xf numFmtId="171" fontId="1317" fillId="0" borderId="4" xfId="0" applyBorder="true" applyFont="true" applyNumberFormat="true">
      <alignment horizontal="right" vertical="top"/>
      <protection locked="true"/>
    </xf>
    <xf numFmtId="171" fontId="1318" fillId="3" borderId="4" xfId="0" applyFill="true" applyBorder="true" applyNumberFormat="true" applyFont="true">
      <alignment vertical="top" horizontal="right"/>
      <protection locked="false"/>
    </xf>
    <xf numFmtId="171" fontId="1319" fillId="0" borderId="4" xfId="0" applyBorder="true" applyFont="true" applyNumberFormat="true">
      <alignment horizontal="right" vertical="top"/>
      <protection locked="true"/>
    </xf>
    <xf numFmtId="171" fontId="1320" fillId="0" borderId="4" xfId="0" applyBorder="true" applyFont="true" applyNumberFormat="true">
      <alignment horizontal="right" vertical="top"/>
      <protection locked="true"/>
    </xf>
    <xf numFmtId="171" fontId="1321" fillId="0" borderId="4" xfId="0" applyBorder="true" applyFont="true" applyNumberFormat="true">
      <alignment horizontal="right" vertical="top"/>
      <protection locked="true"/>
    </xf>
    <xf numFmtId="171" fontId="1322" fillId="0" borderId="4" xfId="0" applyBorder="true" applyFont="true" applyNumberFormat="true">
      <alignment horizontal="right" vertical="top"/>
      <protection locked="true"/>
    </xf>
    <xf numFmtId="0" fontId="1323" fillId="0" borderId="4" xfId="0" applyBorder="true" applyFont="true">
      <alignment horizontal="left" vertical="top"/>
      <protection locked="true"/>
    </xf>
    <xf numFmtId="0" fontId="1324" fillId="0" borderId="4" xfId="0" applyBorder="true" applyFont="true">
      <alignment horizontal="left" vertical="top" wrapText="true"/>
      <protection locked="true"/>
    </xf>
    <xf numFmtId="0" fontId="1325" fillId="0" borderId="4" xfId="0" applyBorder="true" applyFont="true">
      <alignment horizontal="center" vertical="top"/>
      <protection locked="true"/>
    </xf>
    <xf numFmtId="170" fontId="1326" fillId="0" borderId="4" xfId="0" applyBorder="true" applyFont="true" applyNumberFormat="true">
      <alignment horizontal="right" vertical="top"/>
      <protection locked="true"/>
    </xf>
    <xf numFmtId="171" fontId="1327" fillId="0" borderId="4" xfId="0" applyBorder="true" applyFont="true" applyNumberFormat="true">
      <alignment horizontal="right" vertical="top"/>
      <protection locked="true"/>
    </xf>
    <xf numFmtId="171" fontId="1328" fillId="3" borderId="4" xfId="0" applyFill="true" applyBorder="true" applyNumberFormat="true" applyFont="true">
      <alignment vertical="top" horizontal="right"/>
      <protection locked="false"/>
    </xf>
    <xf numFmtId="171" fontId="1329" fillId="0" borderId="4" xfId="0" applyBorder="true" applyFont="true" applyNumberFormat="true">
      <alignment horizontal="right" vertical="top"/>
      <protection locked="true"/>
    </xf>
    <xf numFmtId="171" fontId="1330" fillId="0" borderId="4" xfId="0" applyBorder="true" applyFont="true" applyNumberFormat="true">
      <alignment horizontal="right" vertical="top"/>
      <protection locked="true"/>
    </xf>
    <xf numFmtId="171" fontId="1331" fillId="0" borderId="4" xfId="0" applyBorder="true" applyFont="true" applyNumberFormat="true">
      <alignment horizontal="right" vertical="top"/>
      <protection locked="true"/>
    </xf>
    <xf numFmtId="171" fontId="1332" fillId="0" borderId="4" xfId="0" applyBorder="true" applyFont="true" applyNumberFormat="true">
      <alignment horizontal="right" vertical="top"/>
      <protection locked="true"/>
    </xf>
    <xf numFmtId="0" fontId="1333" fillId="0" borderId="4" xfId="0" applyBorder="true" applyFont="true">
      <alignment horizontal="left" vertical="top"/>
      <protection locked="true"/>
    </xf>
    <xf numFmtId="0" fontId="1334" fillId="0" borderId="4" xfId="0" applyBorder="true" applyFont="true">
      <alignment horizontal="left" vertical="top" wrapText="true"/>
      <protection locked="true"/>
    </xf>
    <xf numFmtId="0" fontId="1335" fillId="0" borderId="4" xfId="0" applyBorder="true" applyFont="true">
      <alignment horizontal="center" vertical="top"/>
      <protection locked="true"/>
    </xf>
    <xf numFmtId="170" fontId="1336" fillId="0" borderId="4" xfId="0" applyBorder="true" applyFont="true" applyNumberFormat="true">
      <alignment horizontal="right" vertical="top"/>
      <protection locked="true"/>
    </xf>
    <xf numFmtId="171" fontId="1337" fillId="0" borderId="4" xfId="0" applyBorder="true" applyFont="true" applyNumberFormat="true">
      <alignment horizontal="right" vertical="top"/>
      <protection locked="true"/>
    </xf>
    <xf numFmtId="171" fontId="1338" fillId="3" borderId="4" xfId="0" applyFill="true" applyBorder="true" applyNumberFormat="true" applyFont="true">
      <alignment vertical="top" horizontal="right"/>
      <protection locked="false"/>
    </xf>
    <xf numFmtId="171" fontId="1339" fillId="0" borderId="4" xfId="0" applyBorder="true" applyFont="true" applyNumberFormat="true">
      <alignment horizontal="right" vertical="top"/>
      <protection locked="true"/>
    </xf>
    <xf numFmtId="171" fontId="1340" fillId="0" borderId="4" xfId="0" applyBorder="true" applyFont="true" applyNumberFormat="true">
      <alignment horizontal="right" vertical="top"/>
      <protection locked="true"/>
    </xf>
    <xf numFmtId="171" fontId="1341" fillId="0" borderId="4" xfId="0" applyBorder="true" applyFont="true" applyNumberFormat="true">
      <alignment horizontal="right" vertical="top"/>
      <protection locked="true"/>
    </xf>
    <xf numFmtId="171" fontId="1342" fillId="0" borderId="4" xfId="0" applyBorder="true" applyFont="true" applyNumberFormat="true">
      <alignment horizontal="right" vertical="top"/>
      <protection locked="true"/>
    </xf>
    <xf numFmtId="0" fontId="1343" fillId="0" borderId="4" xfId="0" applyBorder="true" applyFont="true">
      <alignment horizontal="left" vertical="top"/>
      <protection locked="true"/>
    </xf>
    <xf numFmtId="0" fontId="1344" fillId="0" borderId="4" xfId="0" applyBorder="true" applyFont="true">
      <alignment horizontal="left" vertical="top" wrapText="true"/>
      <protection locked="true"/>
    </xf>
    <xf numFmtId="0" fontId="1345" fillId="0" borderId="4" xfId="0" applyBorder="true" applyFont="true">
      <alignment horizontal="center" vertical="top"/>
      <protection locked="true"/>
    </xf>
    <xf numFmtId="170" fontId="1346" fillId="0" borderId="4" xfId="0" applyBorder="true" applyFont="true" applyNumberFormat="true">
      <alignment horizontal="right" vertical="top"/>
      <protection locked="true"/>
    </xf>
    <xf numFmtId="171" fontId="1347" fillId="0" borderId="4" xfId="0" applyBorder="true" applyFont="true" applyNumberFormat="true">
      <alignment horizontal="right" vertical="top"/>
      <protection locked="true"/>
    </xf>
    <xf numFmtId="171" fontId="1348" fillId="3" borderId="4" xfId="0" applyFill="true" applyBorder="true" applyNumberFormat="true" applyFont="true">
      <alignment vertical="top" horizontal="right"/>
      <protection locked="false"/>
    </xf>
    <xf numFmtId="171" fontId="1349" fillId="0" borderId="4" xfId="0" applyBorder="true" applyFont="true" applyNumberFormat="true">
      <alignment horizontal="right" vertical="top"/>
      <protection locked="true"/>
    </xf>
    <xf numFmtId="171" fontId="1350" fillId="0" borderId="4" xfId="0" applyBorder="true" applyFont="true" applyNumberFormat="true">
      <alignment horizontal="right" vertical="top"/>
      <protection locked="true"/>
    </xf>
    <xf numFmtId="171" fontId="1351" fillId="0" borderId="4" xfId="0" applyBorder="true" applyFont="true" applyNumberFormat="true">
      <alignment horizontal="right" vertical="top"/>
      <protection locked="true"/>
    </xf>
    <xf numFmtId="171" fontId="1352" fillId="0" borderId="4" xfId="0" applyBorder="true" applyFont="true" applyNumberFormat="true">
      <alignment horizontal="right" vertical="top"/>
      <protection locked="true"/>
    </xf>
    <xf numFmtId="0" fontId="1353" fillId="0" borderId="4" xfId="0" applyBorder="true" applyFont="true">
      <alignment horizontal="left" vertical="top"/>
      <protection locked="true"/>
    </xf>
    <xf numFmtId="0" fontId="1354" fillId="0" borderId="4" xfId="0" applyBorder="true" applyFont="true">
      <alignment horizontal="left" vertical="top" wrapText="true"/>
      <protection locked="true"/>
    </xf>
    <xf numFmtId="0" fontId="1355" fillId="0" borderId="4" xfId="0" applyBorder="true" applyFont="true">
      <alignment horizontal="center" vertical="top"/>
      <protection locked="true"/>
    </xf>
    <xf numFmtId="170" fontId="1356" fillId="0" borderId="4" xfId="0" applyBorder="true" applyFont="true" applyNumberFormat="true">
      <alignment horizontal="right" vertical="top"/>
      <protection locked="true"/>
    </xf>
    <xf numFmtId="171" fontId="1357" fillId="0" borderId="4" xfId="0" applyBorder="true" applyFont="true" applyNumberFormat="true">
      <alignment horizontal="right" vertical="top"/>
      <protection locked="true"/>
    </xf>
    <xf numFmtId="171" fontId="1358" fillId="3" borderId="4" xfId="0" applyFill="true" applyBorder="true" applyNumberFormat="true" applyFont="true">
      <alignment vertical="top" horizontal="right"/>
      <protection locked="false"/>
    </xf>
    <xf numFmtId="171" fontId="1359" fillId="0" borderId="4" xfId="0" applyBorder="true" applyFont="true" applyNumberFormat="true">
      <alignment horizontal="right" vertical="top"/>
      <protection locked="true"/>
    </xf>
    <xf numFmtId="171" fontId="1360" fillId="0" borderId="4" xfId="0" applyBorder="true" applyFont="true" applyNumberFormat="true">
      <alignment horizontal="right" vertical="top"/>
      <protection locked="true"/>
    </xf>
    <xf numFmtId="171" fontId="1361" fillId="0" borderId="4" xfId="0" applyBorder="true" applyFont="true" applyNumberFormat="true">
      <alignment horizontal="right" vertical="top"/>
      <protection locked="true"/>
    </xf>
    <xf numFmtId="171" fontId="1362" fillId="0" borderId="4" xfId="0" applyBorder="true" applyFont="true" applyNumberFormat="true">
      <alignment horizontal="right" vertical="top"/>
      <protection locked="true"/>
    </xf>
    <xf numFmtId="0" fontId="1363" fillId="5" borderId="0" xfId="0" applyFill="true" applyFont="true">
      <alignment horizontal="right"/>
      <protection locked="true"/>
    </xf>
    <xf numFmtId="4" fontId="1364" fillId="5" borderId="0" xfId="0" applyFill="true" applyFont="true" applyNumberFormat="true">
      <alignment horizontal="right"/>
      <protection locked="true"/>
    </xf>
    <xf numFmtId="4" fontId="1365" fillId="5" borderId="0" xfId="0" applyFill="true" applyFont="true" applyNumberFormat="true">
      <alignment horizontal="right"/>
      <protection locked="true"/>
    </xf>
    <xf numFmtId="4" fontId="1366" fillId="5" borderId="0" xfId="0" applyFill="true" applyFont="true" applyNumberFormat="true">
      <alignment horizontal="right"/>
      <protection locked="true"/>
    </xf>
    <xf numFmtId="0" fontId="1367" fillId="0" borderId="5" xfId="0" applyFont="true" applyBorder="true">
      <alignment horizontal="center" vertical="top"/>
      <protection locked="true"/>
    </xf>
    <xf numFmtId="166" fontId="1368" fillId="0" borderId="0" xfId="0" applyFont="true" applyNumberFormat="true">
      <alignment horizontal="center" vertical="top"/>
      <protection locked="true"/>
    </xf>
    <xf numFmtId="4" fontId="1369" fillId="0" borderId="4" xfId="0" applyBorder="true" applyFont="true" applyNumberFormat="true">
      <alignment horizontal="right" vertical="top"/>
      <protection locked="true"/>
    </xf>
    <xf numFmtId="4" fontId="1370" fillId="0" borderId="4" xfId="0" applyBorder="true" applyFont="true" applyNumberFormat="true">
      <alignment horizontal="right" vertical="top"/>
      <protection locked="true"/>
    </xf>
    <xf numFmtId="172" fontId="1371" fillId="0" borderId="4" xfId="0" applyBorder="true" applyFont="true" applyNumberFormat="true">
      <alignment horizontal="right" vertical="top"/>
      <protection locked="true"/>
    </xf>
    <xf numFmtId="172" fontId="1372" fillId="0" borderId="4" xfId="0" applyBorder="true" applyFont="true" applyNumberFormat="true">
      <alignment horizontal="right" vertical="top"/>
      <protection locked="true"/>
    </xf>
    <xf numFmtId="4" fontId="1373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990.0</v>
      </c>
      <c r="F9" s="28" t="n">
        <v>20.19</v>
      </c>
      <c r="G9" s="29" t="n">
        <v>1189.88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SUM(K11:K26)</f>
      </c>
      <c r="L10" s="46" t="s">
        <v>36</v>
      </c>
    </row>
    <row r="11">
      <c r="A11" s="47" t="s">
        <v>42</v>
      </c>
      <c r="B11" s="48" t="s">
        <v>43</v>
      </c>
      <c r="C11" s="49" t="s">
        <v>44</v>
      </c>
      <c r="D11" s="50" t="n">
        <v>2.0</v>
      </c>
      <c r="E11" s="51" t="n">
        <v>532.37</v>
      </c>
      <c r="F11" s="52" t="n">
        <v>20.19</v>
      </c>
      <c r="G11" s="53" t="n">
        <v>639.86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44</v>
      </c>
      <c r="D12" s="62" t="n">
        <v>2723.63</v>
      </c>
      <c r="E12" s="63" t="n">
        <v>0.42</v>
      </c>
      <c r="F12" s="64" t="n">
        <v>20.19</v>
      </c>
      <c r="G12" s="65" t="n">
        <v>0.5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47</v>
      </c>
      <c r="B13" s="72" t="s">
        <v>48</v>
      </c>
      <c r="C13" s="73" t="s">
        <v>49</v>
      </c>
      <c r="D13" s="74" t="n">
        <v>12.0</v>
      </c>
      <c r="E13" s="75" t="n">
        <v>232.75</v>
      </c>
      <c r="F13" s="76" t="n">
        <v>20.19</v>
      </c>
      <c r="G13" s="77" t="n">
        <v>279.74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52</v>
      </c>
      <c r="D14" s="86" t="n">
        <v>30.41</v>
      </c>
      <c r="E14" s="87" t="n">
        <v>64.74</v>
      </c>
      <c r="F14" s="88" t="n">
        <v>20.19</v>
      </c>
      <c r="G14" s="89" t="n">
        <v>77.81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53</v>
      </c>
      <c r="B15" s="96" t="s">
        <v>54</v>
      </c>
      <c r="C15" s="97" t="s">
        <v>44</v>
      </c>
      <c r="D15" s="98" t="n">
        <v>73.63</v>
      </c>
      <c r="E15" s="99" t="n">
        <v>7.62</v>
      </c>
      <c r="F15" s="100" t="n">
        <v>20.19</v>
      </c>
      <c r="G15" s="101" t="n">
        <v>9.16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57</v>
      </c>
      <c r="D16" s="110" t="n">
        <v>170.46</v>
      </c>
      <c r="E16" s="111" t="n">
        <v>2.5</v>
      </c>
      <c r="F16" s="112" t="n">
        <v>20.19</v>
      </c>
      <c r="G16" s="113" t="n">
        <v>3.0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58</v>
      </c>
      <c r="B17" s="120" t="s">
        <v>59</v>
      </c>
      <c r="C17" s="121" t="s">
        <v>60</v>
      </c>
      <c r="D17" s="122" t="n">
        <v>576.58</v>
      </c>
      <c r="E17" s="123" t="n">
        <v>6.31</v>
      </c>
      <c r="F17" s="124" t="n">
        <v>20.19</v>
      </c>
      <c r="G17" s="125" t="n">
        <v>7.58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61</v>
      </c>
      <c r="B18" s="132" t="s">
        <v>62</v>
      </c>
      <c r="C18" s="133" t="s">
        <v>57</v>
      </c>
      <c r="D18" s="134" t="n">
        <v>1037.84</v>
      </c>
      <c r="E18" s="135" t="n">
        <v>2.5</v>
      </c>
      <c r="F18" s="136" t="n">
        <v>20.19</v>
      </c>
      <c r="G18" s="137" t="n">
        <v>3.0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63</v>
      </c>
      <c r="B19" s="144" t="s">
        <v>64</v>
      </c>
      <c r="C19" s="145" t="s">
        <v>60</v>
      </c>
      <c r="D19" s="146" t="n">
        <v>36.96</v>
      </c>
      <c r="E19" s="147" t="n">
        <v>220.81</v>
      </c>
      <c r="F19" s="148" t="n">
        <v>20.19</v>
      </c>
      <c r="G19" s="149" t="n">
        <v>265.39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65</v>
      </c>
      <c r="B20" s="156" t="s">
        <v>66</v>
      </c>
      <c r="C20" s="157" t="s">
        <v>67</v>
      </c>
      <c r="D20" s="158" t="n">
        <v>528.0</v>
      </c>
      <c r="E20" s="159" t="n">
        <v>167.9</v>
      </c>
      <c r="F20" s="160" t="n">
        <v>20.19</v>
      </c>
      <c r="G20" s="161" t="n">
        <v>201.8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68</v>
      </c>
      <c r="B21" s="168" t="s">
        <v>69</v>
      </c>
      <c r="C21" s="169" t="s">
        <v>52</v>
      </c>
      <c r="D21" s="170" t="n">
        <v>473.62</v>
      </c>
      <c r="E21" s="171" t="n">
        <v>11.16</v>
      </c>
      <c r="F21" s="172" t="n">
        <v>20.19</v>
      </c>
      <c r="G21" s="173" t="n">
        <v>13.41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70</v>
      </c>
      <c r="B22" s="180" t="s">
        <v>71</v>
      </c>
      <c r="C22" s="181" t="s">
        <v>60</v>
      </c>
      <c r="D22" s="182" t="n">
        <v>340.56</v>
      </c>
      <c r="E22" s="183" t="n">
        <v>1.38</v>
      </c>
      <c r="F22" s="184" t="n">
        <v>20.19</v>
      </c>
      <c r="G22" s="185" t="n">
        <v>1.66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57</v>
      </c>
      <c r="D23" s="194" t="n">
        <v>2368.1</v>
      </c>
      <c r="E23" s="195" t="n">
        <v>2.5</v>
      </c>
      <c r="F23" s="196" t="n">
        <v>20.19</v>
      </c>
      <c r="G23" s="197" t="n">
        <v>3.0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74</v>
      </c>
      <c r="B24" s="204" t="s">
        <v>75</v>
      </c>
      <c r="C24" s="205" t="s">
        <v>49</v>
      </c>
      <c r="D24" s="206" t="n">
        <v>16.0</v>
      </c>
      <c r="E24" s="207" t="n">
        <v>414.12</v>
      </c>
      <c r="F24" s="208" t="n">
        <v>20.19</v>
      </c>
      <c r="G24" s="209" t="n">
        <v>497.73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76</v>
      </c>
      <c r="B25" s="216" t="s">
        <v>77</v>
      </c>
      <c r="C25" s="217" t="s">
        <v>49</v>
      </c>
      <c r="D25" s="218" t="n">
        <v>16.0</v>
      </c>
      <c r="E25" s="219" t="n">
        <v>2093.72</v>
      </c>
      <c r="F25" s="220" t="n">
        <v>20.19</v>
      </c>
      <c r="G25" s="221" t="n">
        <v>2516.44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78</v>
      </c>
      <c r="B26" s="228" t="s">
        <v>79</v>
      </c>
      <c r="C26" s="229" t="s">
        <v>49</v>
      </c>
      <c r="D26" s="230" t="n">
        <v>7.0</v>
      </c>
      <c r="E26" s="231" t="n">
        <v>133.93</v>
      </c>
      <c r="F26" s="232" t="n">
        <v>20.19</v>
      </c>
      <c r="G26" s="233" t="n">
        <v>160.97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/>
      <c r="D27" s="242"/>
      <c r="E27" s="243"/>
      <c r="F27" s="244"/>
      <c r="G27" s="245"/>
      <c r="H27" s="246"/>
      <c r="I27" s="247"/>
      <c r="J27" s="248"/>
      <c r="K27" s="249">
        <f>SUM(K28:K34)</f>
      </c>
      <c r="L27" s="250" t="s">
        <v>36</v>
      </c>
    </row>
    <row r="28">
      <c r="A28" s="251" t="s">
        <v>82</v>
      </c>
      <c r="B28" s="252" t="s">
        <v>83</v>
      </c>
      <c r="C28" s="253" t="s">
        <v>60</v>
      </c>
      <c r="D28" s="254" t="n">
        <v>1033.5</v>
      </c>
      <c r="E28" s="255" t="n">
        <v>6.31</v>
      </c>
      <c r="F28" s="256" t="n">
        <v>20.19</v>
      </c>
      <c r="G28" s="257" t="n">
        <v>7.58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84</v>
      </c>
      <c r="B29" s="264" t="s">
        <v>85</v>
      </c>
      <c r="C29" s="265" t="s">
        <v>57</v>
      </c>
      <c r="D29" s="266" t="n">
        <v>1860.3</v>
      </c>
      <c r="E29" s="267" t="n">
        <v>2.5</v>
      </c>
      <c r="F29" s="268" t="n">
        <v>20.19</v>
      </c>
      <c r="G29" s="269" t="n">
        <v>3.0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86</v>
      </c>
      <c r="B30" s="276" t="s">
        <v>87</v>
      </c>
      <c r="C30" s="277" t="s">
        <v>44</v>
      </c>
      <c r="D30" s="278" t="n">
        <v>2723.63</v>
      </c>
      <c r="E30" s="279" t="n">
        <v>2.16</v>
      </c>
      <c r="F30" s="280" t="n">
        <v>20.19</v>
      </c>
      <c r="G30" s="281" t="n">
        <v>2.6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88</v>
      </c>
      <c r="B31" s="288" t="s">
        <v>89</v>
      </c>
      <c r="C31" s="289" t="s">
        <v>52</v>
      </c>
      <c r="D31" s="290" t="n">
        <v>689.0</v>
      </c>
      <c r="E31" s="291" t="n">
        <v>26.5</v>
      </c>
      <c r="F31" s="292" t="n">
        <v>20.19</v>
      </c>
      <c r="G31" s="293" t="n">
        <v>31.85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90</v>
      </c>
      <c r="B32" s="300" t="s">
        <v>91</v>
      </c>
      <c r="C32" s="301" t="s">
        <v>60</v>
      </c>
      <c r="D32" s="302" t="n">
        <v>482.0</v>
      </c>
      <c r="E32" s="303" t="n">
        <v>6.84</v>
      </c>
      <c r="F32" s="304" t="n">
        <v>20.19</v>
      </c>
      <c r="G32" s="305" t="n">
        <v>8.22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92</v>
      </c>
      <c r="B33" s="312" t="s">
        <v>93</v>
      </c>
      <c r="C33" s="313" t="s">
        <v>57</v>
      </c>
      <c r="D33" s="314" t="n">
        <v>3445.0</v>
      </c>
      <c r="E33" s="315" t="n">
        <v>2.5</v>
      </c>
      <c r="F33" s="316" t="n">
        <v>20.19</v>
      </c>
      <c r="G33" s="317" t="n">
        <v>3.0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94</v>
      </c>
      <c r="B34" s="324" t="s">
        <v>95</v>
      </c>
      <c r="C34" s="325" t="s">
        <v>60</v>
      </c>
      <c r="D34" s="326" t="n">
        <v>482.0</v>
      </c>
      <c r="E34" s="327" t="n">
        <v>1.38</v>
      </c>
      <c r="F34" s="328" t="n">
        <v>20.19</v>
      </c>
      <c r="G34" s="329" t="n">
        <v>1.66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96</v>
      </c>
      <c r="B35" s="336" t="s">
        <v>97</v>
      </c>
      <c r="C35" s="337"/>
      <c r="D35" s="338"/>
      <c r="E35" s="339"/>
      <c r="F35" s="340"/>
      <c r="G35" s="341"/>
      <c r="H35" s="342"/>
      <c r="I35" s="343"/>
      <c r="J35" s="344"/>
      <c r="K35" s="345">
        <f>SUM(K36:K37)</f>
      </c>
      <c r="L35" s="346" t="s">
        <v>36</v>
      </c>
    </row>
    <row r="36">
      <c r="A36" s="347" t="s">
        <v>98</v>
      </c>
      <c r="B36" s="348" t="s">
        <v>99</v>
      </c>
      <c r="C36" s="349" t="s">
        <v>60</v>
      </c>
      <c r="D36" s="350" t="n">
        <v>408.54</v>
      </c>
      <c r="E36" s="351" t="n">
        <v>192.02</v>
      </c>
      <c r="F36" s="352" t="n">
        <v>20.19</v>
      </c>
      <c r="G36" s="353" t="n">
        <v>230.79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100</v>
      </c>
      <c r="B37" s="360" t="s">
        <v>101</v>
      </c>
      <c r="C37" s="361" t="s">
        <v>57</v>
      </c>
      <c r="D37" s="362" t="n">
        <v>4085.4</v>
      </c>
      <c r="E37" s="363" t="n">
        <v>2.5</v>
      </c>
      <c r="F37" s="364" t="n">
        <v>20.19</v>
      </c>
      <c r="G37" s="365" t="n">
        <v>3.0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102</v>
      </c>
      <c r="B38" s="372" t="s">
        <v>103</v>
      </c>
      <c r="C38" s="373"/>
      <c r="D38" s="374"/>
      <c r="E38" s="375"/>
      <c r="F38" s="376"/>
      <c r="G38" s="377"/>
      <c r="H38" s="378"/>
      <c r="I38" s="379"/>
      <c r="J38" s="380"/>
      <c r="K38" s="381">
        <f>SUM(K39:K42)</f>
      </c>
      <c r="L38" s="382" t="s">
        <v>36</v>
      </c>
    </row>
    <row r="39">
      <c r="A39" s="383" t="s">
        <v>104</v>
      </c>
      <c r="B39" s="384" t="s">
        <v>105</v>
      </c>
      <c r="C39" s="385" t="s">
        <v>44</v>
      </c>
      <c r="D39" s="386" t="n">
        <v>2723.63</v>
      </c>
      <c r="E39" s="387" t="n">
        <v>6.1</v>
      </c>
      <c r="F39" s="388" t="n">
        <v>20.19</v>
      </c>
      <c r="G39" s="389" t="n">
        <v>7.33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106</v>
      </c>
      <c r="B40" s="396" t="s">
        <v>107</v>
      </c>
      <c r="C40" s="397" t="s">
        <v>108</v>
      </c>
      <c r="D40" s="398" t="n">
        <v>2723.63</v>
      </c>
      <c r="E40" s="399" t="n">
        <v>1.34</v>
      </c>
      <c r="F40" s="400" t="n">
        <v>20.19</v>
      </c>
      <c r="G40" s="401" t="n">
        <v>1.61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109</v>
      </c>
      <c r="B41" s="408" t="s">
        <v>110</v>
      </c>
      <c r="C41" s="409" t="s">
        <v>60</v>
      </c>
      <c r="D41" s="410" t="n">
        <v>136.18</v>
      </c>
      <c r="E41" s="411" t="n">
        <v>1663.63</v>
      </c>
      <c r="F41" s="412" t="n">
        <v>20.19</v>
      </c>
      <c r="G41" s="413" t="n">
        <v>1999.52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111</v>
      </c>
      <c r="B42" s="420" t="s">
        <v>112</v>
      </c>
      <c r="C42" s="421" t="s">
        <v>113</v>
      </c>
      <c r="D42" s="422" t="n">
        <v>9489.08</v>
      </c>
      <c r="E42" s="423" t="n">
        <v>1.99</v>
      </c>
      <c r="F42" s="424" t="n">
        <v>20.19</v>
      </c>
      <c r="G42" s="425" t="n">
        <v>2.39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114</v>
      </c>
      <c r="B43" s="432" t="s">
        <v>115</v>
      </c>
      <c r="C43" s="433"/>
      <c r="D43" s="434"/>
      <c r="E43" s="435"/>
      <c r="F43" s="436"/>
      <c r="G43" s="437"/>
      <c r="H43" s="438"/>
      <c r="I43" s="439"/>
      <c r="J43" s="440"/>
      <c r="K43" s="441">
        <f>SUM(K44:K47)</f>
      </c>
      <c r="L43" s="442" t="s">
        <v>36</v>
      </c>
    </row>
    <row r="44">
      <c r="A44" s="443" t="s">
        <v>116</v>
      </c>
      <c r="B44" s="444" t="s">
        <v>117</v>
      </c>
      <c r="C44" s="445" t="s">
        <v>67</v>
      </c>
      <c r="D44" s="446" t="n">
        <v>888.0</v>
      </c>
      <c r="E44" s="447" t="n">
        <v>45.3</v>
      </c>
      <c r="F44" s="448" t="n">
        <v>20.19</v>
      </c>
      <c r="G44" s="449" t="n">
        <v>54.45</v>
      </c>
      <c r="H44" s="450"/>
      <c r="I44" s="451">
        <f>ROUND('BDI Principal'!D14,2)</f>
      </c>
      <c r="J44" s="452">
        <f>ROUND((ROUND(H44,2)*I44/100)+ROUND(H44,2),2)</f>
      </c>
      <c r="K44" s="453">
        <f>ROUND(D44*J44,2)</f>
      </c>
      <c r="L44" s="454" t="s">
        <v>23</v>
      </c>
    </row>
    <row r="45">
      <c r="A45" s="455" t="s">
        <v>118</v>
      </c>
      <c r="B45" s="456" t="s">
        <v>119</v>
      </c>
      <c r="C45" s="457" t="s">
        <v>44</v>
      </c>
      <c r="D45" s="458" t="n">
        <v>814.0</v>
      </c>
      <c r="E45" s="459" t="n">
        <v>74.5</v>
      </c>
      <c r="F45" s="460" t="n">
        <v>20.19</v>
      </c>
      <c r="G45" s="461" t="n">
        <v>89.54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120</v>
      </c>
      <c r="B46" s="468" t="s">
        <v>121</v>
      </c>
      <c r="C46" s="469" t="s">
        <v>44</v>
      </c>
      <c r="D46" s="470" t="n">
        <v>198.57</v>
      </c>
      <c r="E46" s="471" t="n">
        <v>81.53</v>
      </c>
      <c r="F46" s="472" t="n">
        <v>20.19</v>
      </c>
      <c r="G46" s="473" t="n">
        <v>97.99</v>
      </c>
      <c r="H46" s="474"/>
      <c r="I46" s="475">
        <f>ROUND('BDI Principal'!D14,2)</f>
      </c>
      <c r="J46" s="476">
        <f>ROUND((ROUND(H46,2)*I46/100)+ROUND(H46,2),2)</f>
      </c>
      <c r="K46" s="477">
        <f>ROUND(D46*J46,2)</f>
      </c>
      <c r="L46" s="478" t="s">
        <v>23</v>
      </c>
    </row>
    <row r="47">
      <c r="A47" s="479" t="s">
        <v>122</v>
      </c>
      <c r="B47" s="480" t="s">
        <v>123</v>
      </c>
      <c r="C47" s="481" t="s">
        <v>60</v>
      </c>
      <c r="D47" s="482" t="n">
        <v>142.99</v>
      </c>
      <c r="E47" s="483" t="n">
        <v>84.38</v>
      </c>
      <c r="F47" s="484" t="n">
        <v>20.19</v>
      </c>
      <c r="G47" s="485" t="n">
        <v>101.42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124</v>
      </c>
      <c r="B48" s="492" t="s">
        <v>125</v>
      </c>
      <c r="C48" s="493"/>
      <c r="D48" s="494"/>
      <c r="E48" s="495"/>
      <c r="F48" s="496"/>
      <c r="G48" s="497"/>
      <c r="H48" s="498"/>
      <c r="I48" s="499"/>
      <c r="J48" s="500"/>
      <c r="K48" s="501">
        <f>SUM(K49:K53)</f>
      </c>
      <c r="L48" s="502" t="s">
        <v>36</v>
      </c>
    </row>
    <row r="49">
      <c r="A49" s="503" t="s">
        <v>126</v>
      </c>
      <c r="B49" s="504" t="s">
        <v>127</v>
      </c>
      <c r="C49" s="505" t="s">
        <v>44</v>
      </c>
      <c r="D49" s="506" t="n">
        <v>107.07</v>
      </c>
      <c r="E49" s="507" t="n">
        <v>30.18</v>
      </c>
      <c r="F49" s="508" t="n">
        <v>20.19</v>
      </c>
      <c r="G49" s="509" t="n">
        <v>36.27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128</v>
      </c>
      <c r="B50" s="516" t="s">
        <v>129</v>
      </c>
      <c r="C50" s="517" t="s">
        <v>60</v>
      </c>
      <c r="D50" s="518" t="n">
        <v>0.07</v>
      </c>
      <c r="E50" s="519" t="n">
        <v>481.87</v>
      </c>
      <c r="F50" s="520" t="n">
        <v>20.19</v>
      </c>
      <c r="G50" s="521" t="n">
        <v>579.16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130</v>
      </c>
      <c r="B51" s="528" t="s">
        <v>131</v>
      </c>
      <c r="C51" s="529" t="s">
        <v>60</v>
      </c>
      <c r="D51" s="530" t="n">
        <v>0.07</v>
      </c>
      <c r="E51" s="531" t="n">
        <v>91.73</v>
      </c>
      <c r="F51" s="532" t="n">
        <v>20.19</v>
      </c>
      <c r="G51" s="533" t="n">
        <v>110.25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132</v>
      </c>
      <c r="B52" s="540" t="s">
        <v>133</v>
      </c>
      <c r="C52" s="541" t="s">
        <v>49</v>
      </c>
      <c r="D52" s="542" t="n">
        <v>6.0</v>
      </c>
      <c r="E52" s="543" t="n">
        <v>247.47</v>
      </c>
      <c r="F52" s="544" t="n">
        <v>20.19</v>
      </c>
      <c r="G52" s="545" t="n">
        <v>297.43</v>
      </c>
      <c r="H52" s="546"/>
      <c r="I52" s="547">
        <f>ROUND('BDI Principal'!D14,2)</f>
      </c>
      <c r="J52" s="548">
        <f>ROUND((ROUND(H52,2)*I52/100)+ROUND(H52,2),2)</f>
      </c>
      <c r="K52" s="549">
        <f>ROUND(D52*J52,2)</f>
      </c>
      <c r="L52" s="550" t="s">
        <v>23</v>
      </c>
    </row>
    <row r="53">
      <c r="A53" s="551" t="s">
        <v>134</v>
      </c>
      <c r="B53" s="552" t="s">
        <v>135</v>
      </c>
      <c r="C53" s="553" t="s">
        <v>49</v>
      </c>
      <c r="D53" s="554" t="n">
        <v>6.0</v>
      </c>
      <c r="E53" s="555" t="n">
        <v>443.54</v>
      </c>
      <c r="F53" s="556" t="n">
        <v>20.19</v>
      </c>
      <c r="G53" s="557" t="n">
        <v>533.09</v>
      </c>
      <c r="H53" s="558"/>
      <c r="I53" s="559">
        <f>ROUND('BDI Principal'!D14,2)</f>
      </c>
      <c r="J53" s="560">
        <f>ROUND((ROUND(H53,2)*I53/100)+ROUND(H53,2),2)</f>
      </c>
      <c r="K53" s="561">
        <f>ROUND(D53*J53,2)</f>
      </c>
      <c r="L53" s="562" t="s">
        <v>23</v>
      </c>
    </row>
    <row r="54">
      <c r="A54" s="563" t="s">
        <v>136</v>
      </c>
      <c r="B54"/>
      <c r="C54"/>
      <c r="D54"/>
      <c r="E54"/>
      <c r="F54"/>
      <c r="G54"/>
      <c r="H54"/>
      <c r="I54"/>
      <c r="J54" s="564">
        <f>K8+K10+K27+K35+K38+K43+K48</f>
      </c>
      <c r="K54"/>
    </row>
    <row r="56">
      <c r="A56" s="565" t="s">
        <v>137</v>
      </c>
    </row>
    <row r="57">
      <c r="A57" s="566" t="s">
        <v>138</v>
      </c>
    </row>
    <row r="64">
      <c r="E64" s="567">
        <f>DADOS!C11</f>
      </c>
      <c r="F64" s="567"/>
      <c r="G64" s="567"/>
      <c r="H64" s="567"/>
      <c r="I64" s="567"/>
    </row>
    <row r="65">
      <c r="E65" s="56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27:H27"/>
    <mergeCell ref="B35:H35"/>
    <mergeCell ref="B38:H38"/>
    <mergeCell ref="B43:H43"/>
    <mergeCell ref="B48:H48"/>
    <mergeCell ref="A54:I54"/>
    <mergeCell ref="J54:K54"/>
    <mergeCell ref="A56:F56"/>
    <mergeCell ref="A57:F57"/>
    <mergeCell ref="E64:I64"/>
    <mergeCell ref="E65:I65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</cols>
  <sheetData>
    <row r="1">
      <c r="A1" s="569" t="s">
        <v>0</v>
      </c>
    </row>
    <row r="2">
      <c r="A2" s="569" t="s">
        <v>16</v>
      </c>
    </row>
    <row r="3">
      <c r="A3" s="569" t="s">
        <v>17</v>
      </c>
      <c r="B3" s="572" t="s">
        <f>DADOS!C3</f>
      </c>
    </row>
    <row r="4">
      <c r="A4" s="569" t="s">
        <v>18</v>
      </c>
      <c r="B4" s="569" t="s">
        <f>DADOS!C7</f>
      </c>
      <c r="G4" s="569" t="s">
        <v>19</v>
      </c>
      <c r="H4" s="571">
        <f>DADOS!C9</f>
      </c>
    </row>
    <row r="5">
      <c r="A5" s="569" t="s">
        <v>20</v>
      </c>
      <c r="B5" s="570">
        <f>DADOS!C8</f>
      </c>
      <c r="C5" s="569" t="s">
        <v>9</v>
      </c>
      <c r="D5" s="569" t="s">
        <v>21</v>
      </c>
      <c r="E5" s="569" t="s">
        <f>DADOS!C13</f>
      </c>
      <c r="F5" s="569" t="s">
        <v>9</v>
      </c>
      <c r="G5" s="569" t="s">
        <v>9</v>
      </c>
      <c r="H5" s="569" t="s">
        <v>22</v>
      </c>
      <c r="I5" s="569" t="s">
        <f>DADOS!C14</f>
      </c>
    </row>
    <row r="7">
      <c r="A7" s="573" t="s">
        <v>23</v>
      </c>
      <c r="B7" s="574" t="s">
        <v>36</v>
      </c>
      <c r="C7" s="575" t="s">
        <v>33</v>
      </c>
      <c r="D7" s="576" t="s">
        <v>139</v>
      </c>
      <c r="E7" s="577" t="s">
        <v>140</v>
      </c>
      <c r="F7" s="578" t="s">
        <v>141</v>
      </c>
      <c r="G7" s="579" t="s">
        <v>142</v>
      </c>
      <c r="H7" s="580" t="s">
        <v>143</v>
      </c>
      <c r="I7" s="581" t="s">
        <v>144</v>
      </c>
      <c r="J7" s="582" t="s">
        <v>145</v>
      </c>
      <c r="K7" s="583" t="s">
        <v>146</v>
      </c>
    </row>
    <row r="8">
      <c r="A8" s="584" t="s">
        <v>34</v>
      </c>
      <c r="B8" s="585" t="s">
        <v>35</v>
      </c>
      <c r="C8" s="1379">
        <f>Orçamento!K8</f>
      </c>
      <c r="D8" s="586" t="n">
        <v>34.0</v>
      </c>
      <c r="E8" s="587">
        <f>C8*D8/100</f>
      </c>
      <c r="F8" s="588" t="n">
        <v>33.0</v>
      </c>
      <c r="G8" s="589">
        <f>C8*F8/100</f>
      </c>
      <c r="H8" s="590" t="n">
        <v>33.0</v>
      </c>
      <c r="I8" s="591">
        <f>C8*H8/100</f>
      </c>
      <c r="J8" s="592">
        <f>D8+F8+H8</f>
      </c>
      <c r="K8" s="593">
        <f>E8+G8+I8</f>
      </c>
    </row>
    <row r="9">
      <c r="A9" s="594" t="s">
        <v>40</v>
      </c>
      <c r="B9" s="595" t="s">
        <v>41</v>
      </c>
      <c r="C9" s="1379">
        <f>Orçamento!K10</f>
      </c>
      <c r="D9" s="596" t="n">
        <v>50.0</v>
      </c>
      <c r="E9" s="597">
        <f>C9*D9/100</f>
      </c>
      <c r="F9" s="598" t="n">
        <v>50.0</v>
      </c>
      <c r="G9" s="599">
        <f>C9*F9/100</f>
      </c>
      <c r="H9" s="600" t="n">
        <v>0.0</v>
      </c>
      <c r="I9" s="601">
        <f>C9*H9/100</f>
      </c>
      <c r="J9" s="602">
        <f>D9+F9+H9</f>
      </c>
      <c r="K9" s="603">
        <f>E9+G9+I9</f>
      </c>
    </row>
    <row r="10">
      <c r="A10" s="604" t="s">
        <v>80</v>
      </c>
      <c r="B10" s="605" t="s">
        <v>81</v>
      </c>
      <c r="C10" s="1379">
        <f>Orçamento!K27</f>
      </c>
      <c r="D10" s="606" t="n">
        <v>50.0</v>
      </c>
      <c r="E10" s="607">
        <f>C10*D10/100</f>
      </c>
      <c r="F10" s="608" t="n">
        <v>50.0</v>
      </c>
      <c r="G10" s="609">
        <f>C10*F10/100</f>
      </c>
      <c r="H10" s="610" t="n">
        <v>0.0</v>
      </c>
      <c r="I10" s="611">
        <f>C10*H10/100</f>
      </c>
      <c r="J10" s="612">
        <f>D10+F10+H10</f>
      </c>
      <c r="K10" s="613">
        <f>E10+G10+I10</f>
      </c>
    </row>
    <row r="11">
      <c r="A11" s="614" t="s">
        <v>96</v>
      </c>
      <c r="B11" s="615" t="s">
        <v>97</v>
      </c>
      <c r="C11" s="1379">
        <f>Orçamento!K35</f>
      </c>
      <c r="D11" s="616" t="n">
        <v>0.0</v>
      </c>
      <c r="E11" s="617">
        <f>C11*D11/100</f>
      </c>
      <c r="F11" s="618" t="n">
        <v>50.0</v>
      </c>
      <c r="G11" s="619">
        <f>C11*F11/100</f>
      </c>
      <c r="H11" s="620" t="n">
        <v>50.0</v>
      </c>
      <c r="I11" s="621">
        <f>C11*H11/100</f>
      </c>
      <c r="J11" s="622">
        <f>D11+F11+H11</f>
      </c>
      <c r="K11" s="623">
        <f>E11+G11+I11</f>
      </c>
    </row>
    <row r="12">
      <c r="A12" s="624" t="s">
        <v>102</v>
      </c>
      <c r="B12" s="625" t="s">
        <v>103</v>
      </c>
      <c r="C12" s="1379">
        <f>Orçamento!K38</f>
      </c>
      <c r="D12" s="626" t="n">
        <v>0.0</v>
      </c>
      <c r="E12" s="627">
        <f>C12*D12/100</f>
      </c>
      <c r="F12" s="628" t="n">
        <v>0.0</v>
      </c>
      <c r="G12" s="629">
        <f>C12*F12/100</f>
      </c>
      <c r="H12" s="630" t="n">
        <v>100.0</v>
      </c>
      <c r="I12" s="631">
        <f>C12*H12/100</f>
      </c>
      <c r="J12" s="632">
        <f>D12+F12+H12</f>
      </c>
      <c r="K12" s="633">
        <f>E12+G12+I12</f>
      </c>
    </row>
    <row r="13">
      <c r="A13" s="634" t="s">
        <v>114</v>
      </c>
      <c r="B13" s="635" t="s">
        <v>115</v>
      </c>
      <c r="C13" s="1379">
        <f>Orçamento!K43</f>
      </c>
      <c r="D13" s="636" t="n">
        <v>50.0</v>
      </c>
      <c r="E13" s="637">
        <f>C13*D13/100</f>
      </c>
      <c r="F13" s="638" t="n">
        <v>50.0</v>
      </c>
      <c r="G13" s="639">
        <f>C13*F13/100</f>
      </c>
      <c r="H13" s="640" t="n">
        <v>0.0</v>
      </c>
      <c r="I13" s="641">
        <f>C13*H13/100</f>
      </c>
      <c r="J13" s="642">
        <f>D13+F13+H13</f>
      </c>
      <c r="K13" s="643">
        <f>E13+G13+I13</f>
      </c>
    </row>
    <row r="14">
      <c r="A14" s="644" t="s">
        <v>124</v>
      </c>
      <c r="B14" s="645" t="s">
        <v>125</v>
      </c>
      <c r="C14" s="1379">
        <f>Orçamento!K48</f>
      </c>
      <c r="D14" s="646" t="n">
        <v>0.0</v>
      </c>
      <c r="E14" s="647">
        <f>C14*D14/100</f>
      </c>
      <c r="F14" s="648" t="n">
        <v>0.0</v>
      </c>
      <c r="G14" s="649">
        <f>C14*F14/100</f>
      </c>
      <c r="H14" s="650" t="n">
        <v>100.0</v>
      </c>
      <c r="I14" s="651">
        <f>C14*H14/100</f>
      </c>
      <c r="J14" s="652">
        <f>D14+F14+H14</f>
      </c>
      <c r="K14" s="653">
        <f>E14+G14+I14</f>
      </c>
    </row>
    <row r="15">
      <c r="A15" s="654" t="s">
        <v>147</v>
      </c>
      <c r="B15" s="655"/>
      <c r="C15" s="656">
        <f>SUM(C8:C14)</f>
      </c>
      <c r="D15" s="657">
        <f>SUM(E8:E14)</f>
      </c>
      <c r="E15" s="658"/>
      <c r="F15" s="659">
        <f>SUM(G8:G14)</f>
      </c>
      <c r="G15" s="660"/>
      <c r="H15" s="661">
        <f>SUM(I8:I14)</f>
      </c>
      <c r="I15" s="662"/>
      <c r="J15" s="663">
        <f>(K15/C15)*100</f>
      </c>
      <c r="K15" s="664">
        <f>SUM(K8:K14)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5:E15"/>
    <mergeCell ref="F15:G15"/>
    <mergeCell ref="H15:I15"/>
    <mergeCell ref="A15:B15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665" t="s">
        <v>0</v>
      </c>
    </row>
    <row r="2">
      <c r="A2" s="665" t="s">
        <v>16</v>
      </c>
    </row>
    <row r="3">
      <c r="A3" s="665" t="s">
        <v>17</v>
      </c>
      <c r="B3" s="668" t="s">
        <f>DADOS!C3</f>
      </c>
    </row>
    <row r="4">
      <c r="A4" s="665" t="s">
        <v>18</v>
      </c>
      <c r="B4" s="665" t="s">
        <f>DADOS!C7</f>
      </c>
      <c r="G4" s="665" t="s">
        <v>19</v>
      </c>
      <c r="H4" s="667">
        <f>DADOS!C9</f>
      </c>
    </row>
    <row r="5">
      <c r="A5" s="665" t="s">
        <v>20</v>
      </c>
      <c r="B5" s="666">
        <f>DADOS!C8</f>
      </c>
      <c r="C5" s="665" t="s">
        <v>9</v>
      </c>
      <c r="D5" s="665" t="s">
        <v>21</v>
      </c>
      <c r="E5" s="665" t="s">
        <f>DADOS!C13</f>
      </c>
      <c r="F5" s="665" t="s">
        <v>9</v>
      </c>
      <c r="G5" s="665" t="s">
        <v>9</v>
      </c>
      <c r="H5" s="665" t="s">
        <v>22</v>
      </c>
      <c r="I5" s="665" t="s">
        <f>DADOS!C14</f>
      </c>
    </row>
    <row r="7">
      <c r="A7" s="669" t="s">
        <v>23</v>
      </c>
      <c r="B7" s="670" t="s">
        <v>148</v>
      </c>
      <c r="C7" s="671" t="s">
        <v>149</v>
      </c>
      <c r="D7" s="672" t="s">
        <v>150</v>
      </c>
      <c r="E7" s="673" t="s">
        <v>151</v>
      </c>
      <c r="F7" s="674"/>
      <c r="G7" s="675"/>
      <c r="H7" s="676"/>
      <c r="I7" s="677"/>
    </row>
    <row r="8">
      <c r="A8" s="678" t="s">
        <v>152</v>
      </c>
      <c r="B8" s="679" t="n">
        <v>3.8</v>
      </c>
      <c r="C8" s="680" t="n">
        <v>4.67</v>
      </c>
      <c r="D8" s="681" t="n">
        <v>3.8</v>
      </c>
      <c r="E8" s="682" t="s">
        <v>153</v>
      </c>
      <c r="F8" s="683"/>
      <c r="G8" s="684"/>
      <c r="H8" s="685"/>
      <c r="I8" s="686"/>
      <c r="J8" s="687">
        <f>D8/100</f>
      </c>
    </row>
    <row r="9">
      <c r="A9" s="688" t="s">
        <v>154</v>
      </c>
      <c r="B9" s="689" t="n">
        <v>0.32</v>
      </c>
      <c r="C9" s="690" t="n">
        <v>0.74</v>
      </c>
      <c r="D9" s="691" t="n">
        <v>0.32</v>
      </c>
      <c r="E9" s="692" t="s">
        <v>155</v>
      </c>
      <c r="F9" s="693"/>
      <c r="G9" s="694"/>
      <c r="H9" s="695"/>
      <c r="I9" s="696"/>
      <c r="J9" s="697">
        <f>D9/100</f>
      </c>
    </row>
    <row r="10">
      <c r="A10" s="698" t="s">
        <v>156</v>
      </c>
      <c r="B10" s="699" t="n">
        <v>0.5</v>
      </c>
      <c r="C10" s="700" t="n">
        <v>0.97</v>
      </c>
      <c r="D10" s="701" t="n">
        <v>0.5</v>
      </c>
      <c r="E10" s="702" t="s">
        <v>157</v>
      </c>
      <c r="F10" s="703"/>
      <c r="G10" s="704"/>
      <c r="H10" s="705"/>
      <c r="I10" s="706"/>
      <c r="J10" s="707">
        <f>D10/100</f>
      </c>
    </row>
    <row r="11">
      <c r="A11" s="708" t="s">
        <v>158</v>
      </c>
      <c r="B11" s="709" t="n">
        <v>1.02</v>
      </c>
      <c r="C11" s="710" t="n">
        <v>1.21</v>
      </c>
      <c r="D11" s="711" t="n">
        <v>1.02</v>
      </c>
      <c r="E11" s="712" t="s">
        <v>159</v>
      </c>
      <c r="F11" s="713"/>
      <c r="G11" s="714"/>
      <c r="H11" s="715"/>
      <c r="I11" s="716"/>
      <c r="J11" s="717">
        <f>D11/100</f>
      </c>
    </row>
    <row r="12">
      <c r="A12" s="718" t="s">
        <v>160</v>
      </c>
      <c r="B12" s="719" t="n">
        <v>6.64</v>
      </c>
      <c r="C12" s="720" t="n">
        <v>8.69</v>
      </c>
      <c r="D12" s="721" t="n">
        <v>7.3</v>
      </c>
      <c r="E12" s="722" t="s">
        <v>161</v>
      </c>
      <c r="F12" s="723"/>
      <c r="G12" s="724"/>
      <c r="H12" s="725"/>
      <c r="I12" s="726"/>
      <c r="J12" s="727">
        <f>D12/100</f>
      </c>
    </row>
    <row r="13">
      <c r="A13" s="728" t="s">
        <v>162</v>
      </c>
      <c r="B13" s="729" t="n">
        <v>5.65</v>
      </c>
      <c r="C13" s="730" t="n">
        <v>10.65</v>
      </c>
      <c r="D13" s="731">
        <f>I15+I18+I19</f>
      </c>
      <c r="E13" s="732" t="s">
        <v>163</v>
      </c>
      <c r="F13" s="733"/>
      <c r="G13" s="734"/>
      <c r="H13" s="735"/>
      <c r="I13" s="736"/>
      <c r="J13" s="737">
        <f>D13/100</f>
      </c>
    </row>
    <row r="14">
      <c r="C14" s="738" t="s">
        <v>164</v>
      </c>
      <c r="D14" s="739">
        <f>ROUND(((((1+J8+J9+J10)*(1+J11)*(1+J12)/(1-J15-J18))-1)*100),2)</f>
      </c>
    </row>
    <row r="15">
      <c r="F15" s="740" t="s">
        <v>165</v>
      </c>
      <c r="G15" s="741"/>
      <c r="H15" s="742"/>
      <c r="I15" s="743" t="n">
        <v>3.65</v>
      </c>
      <c r="J15" s="744">
        <f>I15/100</f>
      </c>
    </row>
    <row r="16">
      <c r="F16" s="745" t="s">
        <v>166</v>
      </c>
      <c r="G16" s="746"/>
      <c r="H16" s="747"/>
      <c r="I16" s="748" t="n">
        <v>2.0</v>
      </c>
      <c r="J16" s="749">
        <f>I16/100</f>
      </c>
    </row>
    <row r="17">
      <c r="F17" s="750" t="s">
        <v>167</v>
      </c>
      <c r="G17" s="751"/>
      <c r="H17" s="752"/>
      <c r="I17" s="753" t="n">
        <v>100.0</v>
      </c>
    </row>
    <row r="18">
      <c r="F18" s="754" t="s">
        <v>168</v>
      </c>
      <c r="G18" s="755"/>
      <c r="H18" s="756"/>
      <c r="I18" s="757" t="n">
        <f>((I17*I16)/100)</f>
        <v>2.0</v>
      </c>
      <c r="J18" s="758">
        <f>I18/100</f>
      </c>
    </row>
    <row r="19">
      <c r="F19" s="759" t="s">
        <v>169</v>
      </c>
      <c r="G19" s="760"/>
      <c r="H19" s="761"/>
      <c r="I19" s="762" t="n">
        <v>0.0</v>
      </c>
    </row>
    <row r="29">
      <c r="E29" s="763">
        <f>DADOS!C11</f>
      </c>
      <c r="F29" s="763"/>
      <c r="G29" s="763"/>
      <c r="H29" s="763"/>
      <c r="I29" s="763"/>
    </row>
    <row r="30">
      <c r="E30" s="76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765" t="s">
        <v>0</v>
      </c>
    </row>
    <row r="2">
      <c r="A2" s="765" t="s">
        <v>16</v>
      </c>
    </row>
    <row r="3">
      <c r="A3" s="765" t="s">
        <v>17</v>
      </c>
      <c r="B3" s="768" t="s">
        <f>DADOS!C3</f>
      </c>
    </row>
    <row r="4">
      <c r="A4" s="765" t="s">
        <v>18</v>
      </c>
      <c r="B4" s="765" t="s">
        <f>DADOS!C7</f>
      </c>
      <c r="G4" s="765" t="s">
        <v>19</v>
      </c>
      <c r="H4" s="767">
        <f>DADOS!C9</f>
      </c>
    </row>
    <row r="5">
      <c r="A5" s="765" t="s">
        <v>20</v>
      </c>
      <c r="B5" s="766">
        <f>DADOS!C8</f>
      </c>
      <c r="C5" s="765" t="s">
        <v>9</v>
      </c>
      <c r="D5" s="765" t="s">
        <v>21</v>
      </c>
      <c r="E5" s="765" t="s">
        <f>DADOS!C13</f>
      </c>
      <c r="F5" s="765" t="s">
        <v>9</v>
      </c>
      <c r="G5" s="765" t="s">
        <v>9</v>
      </c>
      <c r="H5" s="765" t="s">
        <v>22</v>
      </c>
      <c r="I5" s="765" t="s">
        <f>DADOS!C14</f>
      </c>
    </row>
    <row r="7">
      <c r="A7" s="769" t="s">
        <v>23</v>
      </c>
      <c r="B7" s="770" t="s">
        <v>148</v>
      </c>
      <c r="C7" s="771" t="s">
        <v>149</v>
      </c>
      <c r="D7" s="772" t="s">
        <v>150</v>
      </c>
      <c r="E7" s="773" t="s">
        <v>151</v>
      </c>
      <c r="F7" s="774"/>
      <c r="G7" s="775"/>
      <c r="H7" s="776"/>
      <c r="I7" s="777"/>
    </row>
    <row r="8">
      <c r="A8" s="778" t="s">
        <v>152</v>
      </c>
      <c r="B8" s="779" t="n">
        <v>1.5</v>
      </c>
      <c r="C8" s="780" t="n">
        <v>4.49</v>
      </c>
      <c r="D8" s="781" t="n">
        <v>0.0</v>
      </c>
      <c r="E8" s="782" t="s">
        <v>153</v>
      </c>
      <c r="F8" s="783"/>
      <c r="G8" s="784"/>
      <c r="H8" s="785"/>
      <c r="I8" s="786"/>
      <c r="J8" s="787">
        <f>D8/100</f>
      </c>
    </row>
    <row r="9">
      <c r="A9" s="788" t="s">
        <v>154</v>
      </c>
      <c r="B9" s="789" t="n">
        <v>0.3</v>
      </c>
      <c r="C9" s="790" t="n">
        <v>0.82</v>
      </c>
      <c r="D9" s="791" t="n">
        <v>0.0</v>
      </c>
      <c r="E9" s="792" t="s">
        <v>155</v>
      </c>
      <c r="F9" s="793"/>
      <c r="G9" s="794"/>
      <c r="H9" s="795"/>
      <c r="I9" s="796"/>
      <c r="J9" s="797">
        <f>D9/100</f>
      </c>
    </row>
    <row r="10">
      <c r="A10" s="798" t="s">
        <v>156</v>
      </c>
      <c r="B10" s="799" t="n">
        <v>0.56</v>
      </c>
      <c r="C10" s="800" t="n">
        <v>0.89</v>
      </c>
      <c r="D10" s="801" t="n">
        <v>0.0</v>
      </c>
      <c r="E10" s="802" t="s">
        <v>157</v>
      </c>
      <c r="F10" s="803"/>
      <c r="G10" s="804"/>
      <c r="H10" s="805"/>
      <c r="I10" s="806"/>
      <c r="J10" s="807">
        <f>D10/100</f>
      </c>
    </row>
    <row r="11">
      <c r="A11" s="808" t="s">
        <v>158</v>
      </c>
      <c r="B11" s="809" t="n">
        <v>0.85</v>
      </c>
      <c r="C11" s="810" t="n">
        <v>1.11</v>
      </c>
      <c r="D11" s="811" t="n">
        <v>0.0</v>
      </c>
      <c r="E11" s="812" t="s">
        <v>159</v>
      </c>
      <c r="F11" s="813"/>
      <c r="G11" s="814"/>
      <c r="H11" s="815"/>
      <c r="I11" s="816"/>
      <c r="J11" s="817">
        <f>D11/100</f>
      </c>
    </row>
    <row r="12">
      <c r="A12" s="818" t="s">
        <v>160</v>
      </c>
      <c r="B12" s="819" t="n">
        <v>3.5</v>
      </c>
      <c r="C12" s="820" t="n">
        <v>6.22</v>
      </c>
      <c r="D12" s="821" t="n">
        <v>0.0</v>
      </c>
      <c r="E12" s="822" t="s">
        <v>161</v>
      </c>
      <c r="F12" s="823"/>
      <c r="G12" s="824"/>
      <c r="H12" s="825"/>
      <c r="I12" s="826"/>
      <c r="J12" s="827">
        <f>D12/100</f>
      </c>
    </row>
    <row r="13">
      <c r="A13" s="828" t="s">
        <v>162</v>
      </c>
      <c r="B13" s="829" t="n">
        <v>5.65</v>
      </c>
      <c r="C13" s="830" t="n">
        <v>10.65</v>
      </c>
      <c r="D13" s="831">
        <f>I15+I16</f>
      </c>
      <c r="E13" s="832" t="s">
        <v>163</v>
      </c>
      <c r="F13" s="833"/>
      <c r="G13" s="834"/>
      <c r="H13" s="835"/>
      <c r="I13" s="836"/>
      <c r="J13" s="837">
        <f>D13/100</f>
      </c>
    </row>
    <row r="14">
      <c r="C14" s="838" t="s">
        <v>164</v>
      </c>
      <c r="D14" s="839">
        <f>ROUND(((((1+J8+J9+J10)*(1+J11)*(1+J12)/(1-J13))-1)*100),2)</f>
      </c>
    </row>
    <row r="15">
      <c r="F15" s="840" t="s">
        <v>165</v>
      </c>
      <c r="G15" s="841"/>
      <c r="H15" s="842"/>
      <c r="I15" s="843" t="n">
        <v>3.65</v>
      </c>
      <c r="J15" s="844">
        <f>I15/100</f>
      </c>
    </row>
    <row r="16">
      <c r="F16" s="845" t="s">
        <v>169</v>
      </c>
      <c r="G16" s="846"/>
      <c r="H16" s="847"/>
      <c r="I16" s="848" t="n">
        <v>0.0</v>
      </c>
    </row>
    <row r="26">
      <c r="E26" s="849">
        <f>DADOS!C11</f>
      </c>
      <c r="F26" s="849"/>
      <c r="G26" s="849"/>
      <c r="H26" s="849"/>
      <c r="I26" s="849"/>
    </row>
    <row r="27">
      <c r="E27" s="85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851" t="s">
        <v>0</v>
      </c>
    </row>
    <row r="2">
      <c r="A2" s="851" t="s">
        <v>16</v>
      </c>
    </row>
    <row r="3">
      <c r="A3" s="851" t="s">
        <v>17</v>
      </c>
      <c r="B3" s="854" t="s">
        <f>DADOS!C3</f>
      </c>
    </row>
    <row r="4">
      <c r="A4" s="851" t="s">
        <v>18</v>
      </c>
      <c r="B4" s="851" t="s">
        <f>DADOS!C7</f>
      </c>
      <c r="G4" s="851" t="s">
        <v>19</v>
      </c>
      <c r="H4" s="853">
        <f>DADOS!C9</f>
      </c>
    </row>
    <row r="5">
      <c r="A5" s="851" t="s">
        <v>20</v>
      </c>
      <c r="B5" s="852">
        <f>DADOS!C8</f>
      </c>
      <c r="C5" s="851" t="s">
        <v>9</v>
      </c>
      <c r="D5" s="851" t="s">
        <v>21</v>
      </c>
      <c r="E5" s="851" t="s">
        <f>DADOS!C13</f>
      </c>
      <c r="F5" s="851" t="s">
        <v>9</v>
      </c>
      <c r="G5" s="851" t="s">
        <v>9</v>
      </c>
      <c r="H5" s="851" t="s">
        <v>22</v>
      </c>
      <c r="I5" s="851" t="s">
        <f>DADOS!C14</f>
      </c>
    </row>
    <row r="7"/>
    <row r="8">
      <c r="A8" s="855" t="s">
        <v>170</v>
      </c>
      <c r="B8" s="856" t="n">
        <v>1.1428</v>
      </c>
      <c r="C8" s="857" t="s">
        <v>171</v>
      </c>
      <c r="D8" s="858"/>
      <c r="E8" s="859"/>
      <c r="F8" s="860"/>
      <c r="G8" s="861"/>
      <c r="H8" s="862"/>
      <c r="I8" s="863"/>
    </row>
    <row r="9">
      <c r="A9" s="864" t="s">
        <v>172</v>
      </c>
      <c r="B9" s="865" t="n">
        <v>0.2</v>
      </c>
      <c r="C9" s="866" t="s">
        <v>173</v>
      </c>
      <c r="D9" s="867"/>
      <c r="E9" s="868"/>
      <c r="F9" s="869"/>
      <c r="G9" s="870"/>
      <c r="H9" s="871"/>
      <c r="I9" s="872"/>
    </row>
    <row r="10">
      <c r="A10" s="873" t="s">
        <v>174</v>
      </c>
      <c r="B10" s="874" t="n">
        <v>0.12</v>
      </c>
      <c r="C10" s="875" t="s">
        <v>175</v>
      </c>
      <c r="D10" s="876"/>
      <c r="E10" s="877"/>
      <c r="F10" s="878"/>
      <c r="G10" s="879"/>
      <c r="H10" s="880"/>
      <c r="I10" s="881"/>
    </row>
    <row r="11">
      <c r="A11" s="882" t="s">
        <v>176</v>
      </c>
      <c r="B11" s="883" t="n">
        <v>0.0</v>
      </c>
      <c r="C11" s="884" t="s">
        <v>177</v>
      </c>
      <c r="D11" s="885"/>
      <c r="E11" s="886"/>
      <c r="F11" s="887"/>
      <c r="G11" s="888"/>
      <c r="H11" s="889"/>
      <c r="I11" s="890"/>
    </row>
    <row r="12">
      <c r="A12" s="891" t="s">
        <v>178</v>
      </c>
      <c r="B12" s="892">
        <f>(((1+B8+B9)*(1+B10))/(1-B11))</f>
      </c>
      <c r="C12" t="s">
        <v>179</v>
      </c>
    </row>
    <row r="13">
      <c r="A13" s="893" t="s">
        <v>180</v>
      </c>
      <c r="B13" s="894">
        <f>((1+B10)/(1-B11))</f>
      </c>
      <c r="C13" t="s">
        <v>181</v>
      </c>
    </row>
    <row r="23">
      <c r="E23" s="895">
        <f>DADOS!C11</f>
      </c>
      <c r="F23" s="895"/>
      <c r="G23" s="895"/>
      <c r="H23" s="895"/>
      <c r="I23" s="895"/>
    </row>
    <row r="24">
      <c r="E24" s="89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897" t="s">
        <v>0</v>
      </c>
    </row>
    <row r="2">
      <c r="A2" s="897" t="s">
        <v>16</v>
      </c>
    </row>
    <row r="3">
      <c r="A3" s="897" t="s">
        <v>17</v>
      </c>
      <c r="B3" s="900" t="s">
        <f>DADOS!C3</f>
      </c>
    </row>
    <row r="4">
      <c r="A4" s="897" t="s">
        <v>18</v>
      </c>
      <c r="B4" s="897" t="s">
        <f>DADOS!C7</f>
      </c>
      <c r="G4" s="897" t="s">
        <v>19</v>
      </c>
      <c r="H4" s="899">
        <f>DADOS!C9</f>
      </c>
    </row>
    <row r="5">
      <c r="A5" s="897" t="s">
        <v>20</v>
      </c>
      <c r="B5" s="898">
        <f>DADOS!C8</f>
      </c>
      <c r="C5" s="897" t="s">
        <v>9</v>
      </c>
      <c r="D5" s="897" t="s">
        <v>21</v>
      </c>
      <c r="E5" s="897" t="s">
        <f>DADOS!C13</f>
      </c>
      <c r="F5" s="897" t="s">
        <v>9</v>
      </c>
      <c r="G5" s="897" t="s">
        <v>9</v>
      </c>
      <c r="H5" s="897" t="s">
        <v>22</v>
      </c>
      <c r="I5" s="897" t="s">
        <f>DADOS!C14</f>
      </c>
    </row>
    <row r="7">
      <c r="A7" s="901" t="s">
        <v>23</v>
      </c>
      <c r="B7" s="901" t="s">
        <v>24</v>
      </c>
      <c r="C7" s="901" t="s">
        <v>25</v>
      </c>
      <c r="D7" s="901" t="s">
        <v>26</v>
      </c>
      <c r="E7" s="901" t="s">
        <v>32</v>
      </c>
      <c r="F7" s="901" t="s">
        <v>182</v>
      </c>
      <c r="G7" s="901" t="s">
        <v>183</v>
      </c>
      <c r="H7" s="901" t="s">
        <v>184</v>
      </c>
      <c r="I7" s="901" t="s">
        <v>185</v>
      </c>
      <c r="J7" s="901" t="s">
        <v>33</v>
      </c>
    </row>
    <row r="8">
      <c r="A8" s="902" t="s">
        <v>34</v>
      </c>
      <c r="B8" s="903" t="s">
        <v>35</v>
      </c>
      <c r="C8" s="904"/>
      <c r="D8" s="905"/>
      <c r="E8" s="906"/>
      <c r="F8" s="907"/>
      <c r="G8" s="908"/>
      <c r="H8" s="909">
        <f>SUM(H9:H9)</f>
      </c>
      <c r="I8" s="910">
        <f>SUM(I9:I9)</f>
      </c>
      <c r="J8" s="911">
        <f>SUM(J9:J9)</f>
      </c>
      <c r="K8" s="912" t="s">
        <v>36</v>
      </c>
    </row>
    <row r="9">
      <c r="A9" s="913" t="s">
        <v>37</v>
      </c>
      <c r="B9" s="914" t="s">
        <v>38</v>
      </c>
      <c r="C9" s="915" t="s">
        <v>39</v>
      </c>
      <c r="D9" s="916" t="n">
        <v>3.0</v>
      </c>
      <c r="E9" s="917">
        <f>Orçamento!J9</f>
      </c>
      <c r="F9" s="918"/>
      <c r="G9" s="919">
        <f>E9-F9</f>
      </c>
      <c r="H9" s="920">
        <f>F9*D9</f>
      </c>
      <c r="I9" s="921">
        <f>G9*D9</f>
      </c>
      <c r="J9" s="922">
        <f>Orçamento!K9</f>
      </c>
    </row>
    <row r="10">
      <c r="A10" s="923" t="s">
        <v>40</v>
      </c>
      <c r="B10" s="924" t="s">
        <v>41</v>
      </c>
      <c r="C10" s="925"/>
      <c r="D10" s="926"/>
      <c r="E10" s="927"/>
      <c r="F10" s="928"/>
      <c r="G10" s="929"/>
      <c r="H10" s="930">
        <f>SUM(H11:H26)</f>
      </c>
      <c r="I10" s="931">
        <f>SUM(I11:I26)</f>
      </c>
      <c r="J10" s="932">
        <f>SUM(J11:J26)</f>
      </c>
      <c r="K10" s="933" t="s">
        <v>36</v>
      </c>
    </row>
    <row r="11">
      <c r="A11" s="934" t="s">
        <v>42</v>
      </c>
      <c r="B11" s="935" t="s">
        <v>43</v>
      </c>
      <c r="C11" s="936" t="s">
        <v>44</v>
      </c>
      <c r="D11" s="937" t="n">
        <v>2.0</v>
      </c>
      <c r="E11" s="938">
        <f>Orçamento!J11</f>
      </c>
      <c r="F11" s="939"/>
      <c r="G11" s="940">
        <f>E11-F11</f>
      </c>
      <c r="H11" s="941">
        <f>F11*D11</f>
      </c>
      <c r="I11" s="942">
        <f>G11*D11</f>
      </c>
      <c r="J11" s="943">
        <f>Orçamento!K11</f>
      </c>
    </row>
    <row r="12">
      <c r="A12" s="944" t="s">
        <v>45</v>
      </c>
      <c r="B12" s="945" t="s">
        <v>46</v>
      </c>
      <c r="C12" s="946" t="s">
        <v>44</v>
      </c>
      <c r="D12" s="947" t="n">
        <v>2723.63</v>
      </c>
      <c r="E12" s="948">
        <f>Orçamento!J12</f>
      </c>
      <c r="F12" s="949"/>
      <c r="G12" s="950">
        <f>E12-F12</f>
      </c>
      <c r="H12" s="951">
        <f>F12*D12</f>
      </c>
      <c r="I12" s="952">
        <f>G12*D12</f>
      </c>
      <c r="J12" s="953">
        <f>Orçamento!K12</f>
      </c>
    </row>
    <row r="13">
      <c r="A13" s="954" t="s">
        <v>47</v>
      </c>
      <c r="B13" s="955" t="s">
        <v>48</v>
      </c>
      <c r="C13" s="956" t="s">
        <v>49</v>
      </c>
      <c r="D13" s="957" t="n">
        <v>12.0</v>
      </c>
      <c r="E13" s="958">
        <f>Orçamento!J13</f>
      </c>
      <c r="F13" s="959"/>
      <c r="G13" s="960">
        <f>E13-F13</f>
      </c>
      <c r="H13" s="961">
        <f>F13*D13</f>
      </c>
      <c r="I13" s="962">
        <f>G13*D13</f>
      </c>
      <c r="J13" s="963">
        <f>Orçamento!K13</f>
      </c>
    </row>
    <row r="14">
      <c r="A14" s="964" t="s">
        <v>50</v>
      </c>
      <c r="B14" s="965" t="s">
        <v>51</v>
      </c>
      <c r="C14" s="966" t="s">
        <v>52</v>
      </c>
      <c r="D14" s="967" t="n">
        <v>30.41</v>
      </c>
      <c r="E14" s="968">
        <f>Orçamento!J14</f>
      </c>
      <c r="F14" s="969"/>
      <c r="G14" s="970">
        <f>E14-F14</f>
      </c>
      <c r="H14" s="971">
        <f>F14*D14</f>
      </c>
      <c r="I14" s="972">
        <f>G14*D14</f>
      </c>
      <c r="J14" s="973">
        <f>Orçamento!K14</f>
      </c>
    </row>
    <row r="15">
      <c r="A15" s="974" t="s">
        <v>53</v>
      </c>
      <c r="B15" s="975" t="s">
        <v>54</v>
      </c>
      <c r="C15" s="976" t="s">
        <v>44</v>
      </c>
      <c r="D15" s="977" t="n">
        <v>73.63</v>
      </c>
      <c r="E15" s="978">
        <f>Orçamento!J15</f>
      </c>
      <c r="F15" s="979"/>
      <c r="G15" s="980">
        <f>E15-F15</f>
      </c>
      <c r="H15" s="981">
        <f>F15*D15</f>
      </c>
      <c r="I15" s="982">
        <f>G15*D15</f>
      </c>
      <c r="J15" s="983">
        <f>Orçamento!K15</f>
      </c>
    </row>
    <row r="16">
      <c r="A16" s="984" t="s">
        <v>55</v>
      </c>
      <c r="B16" s="985" t="s">
        <v>56</v>
      </c>
      <c r="C16" s="986" t="s">
        <v>57</v>
      </c>
      <c r="D16" s="987" t="n">
        <v>170.46</v>
      </c>
      <c r="E16" s="988">
        <f>Orçamento!J16</f>
      </c>
      <c r="F16" s="989"/>
      <c r="G16" s="990">
        <f>E16-F16</f>
      </c>
      <c r="H16" s="991">
        <f>F16*D16</f>
      </c>
      <c r="I16" s="992">
        <f>G16*D16</f>
      </c>
      <c r="J16" s="993">
        <f>Orçamento!K16</f>
      </c>
    </row>
    <row r="17">
      <c r="A17" s="994" t="s">
        <v>58</v>
      </c>
      <c r="B17" s="995" t="s">
        <v>59</v>
      </c>
      <c r="C17" s="996" t="s">
        <v>60</v>
      </c>
      <c r="D17" s="997" t="n">
        <v>576.58</v>
      </c>
      <c r="E17" s="998">
        <f>Orçamento!J17</f>
      </c>
      <c r="F17" s="999"/>
      <c r="G17" s="1000">
        <f>E17-F17</f>
      </c>
      <c r="H17" s="1001">
        <f>F17*D17</f>
      </c>
      <c r="I17" s="1002">
        <f>G17*D17</f>
      </c>
      <c r="J17" s="1003">
        <f>Orçamento!K17</f>
      </c>
    </row>
    <row r="18">
      <c r="A18" s="1004" t="s">
        <v>61</v>
      </c>
      <c r="B18" s="1005" t="s">
        <v>62</v>
      </c>
      <c r="C18" s="1006" t="s">
        <v>57</v>
      </c>
      <c r="D18" s="1007" t="n">
        <v>1037.84</v>
      </c>
      <c r="E18" s="1008">
        <f>Orçamento!J18</f>
      </c>
      <c r="F18" s="1009"/>
      <c r="G18" s="1010">
        <f>E18-F18</f>
      </c>
      <c r="H18" s="1011">
        <f>F18*D18</f>
      </c>
      <c r="I18" s="1012">
        <f>G18*D18</f>
      </c>
      <c r="J18" s="1013">
        <f>Orçamento!K18</f>
      </c>
    </row>
    <row r="19">
      <c r="A19" s="1014" t="s">
        <v>63</v>
      </c>
      <c r="B19" s="1015" t="s">
        <v>64</v>
      </c>
      <c r="C19" s="1016" t="s">
        <v>60</v>
      </c>
      <c r="D19" s="1017" t="n">
        <v>36.96</v>
      </c>
      <c r="E19" s="1018">
        <f>Orçamento!J19</f>
      </c>
      <c r="F19" s="1019"/>
      <c r="G19" s="1020">
        <f>E19-F19</f>
      </c>
      <c r="H19" s="1021">
        <f>F19*D19</f>
      </c>
      <c r="I19" s="1022">
        <f>G19*D19</f>
      </c>
      <c r="J19" s="1023">
        <f>Orçamento!K19</f>
      </c>
    </row>
    <row r="20">
      <c r="A20" s="1024" t="s">
        <v>65</v>
      </c>
      <c r="B20" s="1025" t="s">
        <v>66</v>
      </c>
      <c r="C20" s="1026" t="s">
        <v>67</v>
      </c>
      <c r="D20" s="1027" t="n">
        <v>528.0</v>
      </c>
      <c r="E20" s="1028">
        <f>Orçamento!J20</f>
      </c>
      <c r="F20" s="1029"/>
      <c r="G20" s="1030">
        <f>E20-F20</f>
      </c>
      <c r="H20" s="1031">
        <f>F20*D20</f>
      </c>
      <c r="I20" s="1032">
        <f>G20*D20</f>
      </c>
      <c r="J20" s="1033">
        <f>Orçamento!K20</f>
      </c>
    </row>
    <row r="21">
      <c r="A21" s="1034" t="s">
        <v>68</v>
      </c>
      <c r="B21" s="1035" t="s">
        <v>69</v>
      </c>
      <c r="C21" s="1036" t="s">
        <v>52</v>
      </c>
      <c r="D21" s="1037" t="n">
        <v>473.62</v>
      </c>
      <c r="E21" s="1038">
        <f>Orçamento!J21</f>
      </c>
      <c r="F21" s="1039"/>
      <c r="G21" s="1040">
        <f>E21-F21</f>
      </c>
      <c r="H21" s="1041">
        <f>F21*D21</f>
      </c>
      <c r="I21" s="1042">
        <f>G21*D21</f>
      </c>
      <c r="J21" s="1043">
        <f>Orçamento!K21</f>
      </c>
    </row>
    <row r="22">
      <c r="A22" s="1044" t="s">
        <v>70</v>
      </c>
      <c r="B22" s="1045" t="s">
        <v>71</v>
      </c>
      <c r="C22" s="1046" t="s">
        <v>60</v>
      </c>
      <c r="D22" s="1047" t="n">
        <v>340.56</v>
      </c>
      <c r="E22" s="1048">
        <f>Orçamento!J22</f>
      </c>
      <c r="F22" s="1049"/>
      <c r="G22" s="1050">
        <f>E22-F22</f>
      </c>
      <c r="H22" s="1051">
        <f>F22*D22</f>
      </c>
      <c r="I22" s="1052">
        <f>G22*D22</f>
      </c>
      <c r="J22" s="1053">
        <f>Orçamento!K22</f>
      </c>
    </row>
    <row r="23">
      <c r="A23" s="1054" t="s">
        <v>72</v>
      </c>
      <c r="B23" s="1055" t="s">
        <v>73</v>
      </c>
      <c r="C23" s="1056" t="s">
        <v>57</v>
      </c>
      <c r="D23" s="1057" t="n">
        <v>2368.1</v>
      </c>
      <c r="E23" s="1058">
        <f>Orçamento!J23</f>
      </c>
      <c r="F23" s="1059"/>
      <c r="G23" s="1060">
        <f>E23-F23</f>
      </c>
      <c r="H23" s="1061">
        <f>F23*D23</f>
      </c>
      <c r="I23" s="1062">
        <f>G23*D23</f>
      </c>
      <c r="J23" s="1063">
        <f>Orçamento!K23</f>
      </c>
    </row>
    <row r="24">
      <c r="A24" s="1064" t="s">
        <v>74</v>
      </c>
      <c r="B24" s="1065" t="s">
        <v>75</v>
      </c>
      <c r="C24" s="1066" t="s">
        <v>49</v>
      </c>
      <c r="D24" s="1067" t="n">
        <v>16.0</v>
      </c>
      <c r="E24" s="1068">
        <f>Orçamento!J24</f>
      </c>
      <c r="F24" s="1069"/>
      <c r="G24" s="1070">
        <f>E24-F24</f>
      </c>
      <c r="H24" s="1071">
        <f>F24*D24</f>
      </c>
      <c r="I24" s="1072">
        <f>G24*D24</f>
      </c>
      <c r="J24" s="1073">
        <f>Orçamento!K24</f>
      </c>
    </row>
    <row r="25">
      <c r="A25" s="1074" t="s">
        <v>76</v>
      </c>
      <c r="B25" s="1075" t="s">
        <v>77</v>
      </c>
      <c r="C25" s="1076" t="s">
        <v>49</v>
      </c>
      <c r="D25" s="1077" t="n">
        <v>16.0</v>
      </c>
      <c r="E25" s="1078">
        <f>Orçamento!J25</f>
      </c>
      <c r="F25" s="1079"/>
      <c r="G25" s="1080">
        <f>E25-F25</f>
      </c>
      <c r="H25" s="1081">
        <f>F25*D25</f>
      </c>
      <c r="I25" s="1082">
        <f>G25*D25</f>
      </c>
      <c r="J25" s="1083">
        <f>Orçamento!K25</f>
      </c>
    </row>
    <row r="26">
      <c r="A26" s="1084" t="s">
        <v>78</v>
      </c>
      <c r="B26" s="1085" t="s">
        <v>79</v>
      </c>
      <c r="C26" s="1086" t="s">
        <v>49</v>
      </c>
      <c r="D26" s="1087" t="n">
        <v>7.0</v>
      </c>
      <c r="E26" s="1088">
        <f>Orçamento!J26</f>
      </c>
      <c r="F26" s="1089"/>
      <c r="G26" s="1090">
        <f>E26-F26</f>
      </c>
      <c r="H26" s="1091">
        <f>F26*D26</f>
      </c>
      <c r="I26" s="1092">
        <f>G26*D26</f>
      </c>
      <c r="J26" s="1093">
        <f>Orçamento!K26</f>
      </c>
    </row>
    <row r="27">
      <c r="A27" s="1094" t="s">
        <v>80</v>
      </c>
      <c r="B27" s="1095" t="s">
        <v>81</v>
      </c>
      <c r="C27" s="1096"/>
      <c r="D27" s="1097"/>
      <c r="E27" s="1098"/>
      <c r="F27" s="1099"/>
      <c r="G27" s="1100"/>
      <c r="H27" s="1101">
        <f>SUM(H28:H34)</f>
      </c>
      <c r="I27" s="1102">
        <f>SUM(I28:I34)</f>
      </c>
      <c r="J27" s="1103">
        <f>SUM(J28:J34)</f>
      </c>
      <c r="K27" s="1104" t="s">
        <v>36</v>
      </c>
    </row>
    <row r="28">
      <c r="A28" s="1105" t="s">
        <v>82</v>
      </c>
      <c r="B28" s="1106" t="s">
        <v>83</v>
      </c>
      <c r="C28" s="1107" t="s">
        <v>60</v>
      </c>
      <c r="D28" s="1108" t="n">
        <v>1033.5</v>
      </c>
      <c r="E28" s="1109">
        <f>Orçamento!J28</f>
      </c>
      <c r="F28" s="1110"/>
      <c r="G28" s="1111">
        <f>E28-F28</f>
      </c>
      <c r="H28" s="1112">
        <f>F28*D28</f>
      </c>
      <c r="I28" s="1113">
        <f>G28*D28</f>
      </c>
      <c r="J28" s="1114">
        <f>Orçamento!K28</f>
      </c>
    </row>
    <row r="29">
      <c r="A29" s="1115" t="s">
        <v>84</v>
      </c>
      <c r="B29" s="1116" t="s">
        <v>85</v>
      </c>
      <c r="C29" s="1117" t="s">
        <v>57</v>
      </c>
      <c r="D29" s="1118" t="n">
        <v>1860.3</v>
      </c>
      <c r="E29" s="1119">
        <f>Orçamento!J29</f>
      </c>
      <c r="F29" s="1120"/>
      <c r="G29" s="1121">
        <f>E29-F29</f>
      </c>
      <c r="H29" s="1122">
        <f>F29*D29</f>
      </c>
      <c r="I29" s="1123">
        <f>G29*D29</f>
      </c>
      <c r="J29" s="1124">
        <f>Orçamento!K29</f>
      </c>
    </row>
    <row r="30">
      <c r="A30" s="1125" t="s">
        <v>86</v>
      </c>
      <c r="B30" s="1126" t="s">
        <v>87</v>
      </c>
      <c r="C30" s="1127" t="s">
        <v>44</v>
      </c>
      <c r="D30" s="1128" t="n">
        <v>2723.63</v>
      </c>
      <c r="E30" s="1129">
        <f>Orçamento!J30</f>
      </c>
      <c r="F30" s="1130"/>
      <c r="G30" s="1131">
        <f>E30-F30</f>
      </c>
      <c r="H30" s="1132">
        <f>F30*D30</f>
      </c>
      <c r="I30" s="1133">
        <f>G30*D30</f>
      </c>
      <c r="J30" s="1134">
        <f>Orçamento!K30</f>
      </c>
    </row>
    <row r="31">
      <c r="A31" s="1135" t="s">
        <v>88</v>
      </c>
      <c r="B31" s="1136" t="s">
        <v>89</v>
      </c>
      <c r="C31" s="1137" t="s">
        <v>52</v>
      </c>
      <c r="D31" s="1138" t="n">
        <v>689.0</v>
      </c>
      <c r="E31" s="1139">
        <f>Orçamento!J31</f>
      </c>
      <c r="F31" s="1140"/>
      <c r="G31" s="1141">
        <f>E31-F31</f>
      </c>
      <c r="H31" s="1142">
        <f>F31*D31</f>
      </c>
      <c r="I31" s="1143">
        <f>G31*D31</f>
      </c>
      <c r="J31" s="1144">
        <f>Orçamento!K31</f>
      </c>
    </row>
    <row r="32">
      <c r="A32" s="1145" t="s">
        <v>90</v>
      </c>
      <c r="B32" s="1146" t="s">
        <v>91</v>
      </c>
      <c r="C32" s="1147" t="s">
        <v>60</v>
      </c>
      <c r="D32" s="1148" t="n">
        <v>482.0</v>
      </c>
      <c r="E32" s="1149">
        <f>Orçamento!J32</f>
      </c>
      <c r="F32" s="1150"/>
      <c r="G32" s="1151">
        <f>E32-F32</f>
      </c>
      <c r="H32" s="1152">
        <f>F32*D32</f>
      </c>
      <c r="I32" s="1153">
        <f>G32*D32</f>
      </c>
      <c r="J32" s="1154">
        <f>Orçamento!K32</f>
      </c>
    </row>
    <row r="33">
      <c r="A33" s="1155" t="s">
        <v>92</v>
      </c>
      <c r="B33" s="1156" t="s">
        <v>93</v>
      </c>
      <c r="C33" s="1157" t="s">
        <v>57</v>
      </c>
      <c r="D33" s="1158" t="n">
        <v>3445.0</v>
      </c>
      <c r="E33" s="1159">
        <f>Orçamento!J33</f>
      </c>
      <c r="F33" s="1160"/>
      <c r="G33" s="1161">
        <f>E33-F33</f>
      </c>
      <c r="H33" s="1162">
        <f>F33*D33</f>
      </c>
      <c r="I33" s="1163">
        <f>G33*D33</f>
      </c>
      <c r="J33" s="1164">
        <f>Orçamento!K33</f>
      </c>
    </row>
    <row r="34">
      <c r="A34" s="1165" t="s">
        <v>94</v>
      </c>
      <c r="B34" s="1166" t="s">
        <v>95</v>
      </c>
      <c r="C34" s="1167" t="s">
        <v>60</v>
      </c>
      <c r="D34" s="1168" t="n">
        <v>482.0</v>
      </c>
      <c r="E34" s="1169">
        <f>Orçamento!J34</f>
      </c>
      <c r="F34" s="1170"/>
      <c r="G34" s="1171">
        <f>E34-F34</f>
      </c>
      <c r="H34" s="1172">
        <f>F34*D34</f>
      </c>
      <c r="I34" s="1173">
        <f>G34*D34</f>
      </c>
      <c r="J34" s="1174">
        <f>Orçamento!K34</f>
      </c>
    </row>
    <row r="35">
      <c r="A35" s="1175" t="s">
        <v>96</v>
      </c>
      <c r="B35" s="1176" t="s">
        <v>97</v>
      </c>
      <c r="C35" s="1177"/>
      <c r="D35" s="1178"/>
      <c r="E35" s="1179"/>
      <c r="F35" s="1180"/>
      <c r="G35" s="1181"/>
      <c r="H35" s="1182">
        <f>SUM(H36:H37)</f>
      </c>
      <c r="I35" s="1183">
        <f>SUM(I36:I37)</f>
      </c>
      <c r="J35" s="1184">
        <f>SUM(J36:J37)</f>
      </c>
      <c r="K35" s="1185" t="s">
        <v>36</v>
      </c>
    </row>
    <row r="36">
      <c r="A36" s="1186" t="s">
        <v>98</v>
      </c>
      <c r="B36" s="1187" t="s">
        <v>99</v>
      </c>
      <c r="C36" s="1188" t="s">
        <v>60</v>
      </c>
      <c r="D36" s="1189" t="n">
        <v>408.54</v>
      </c>
      <c r="E36" s="1190">
        <f>Orçamento!J36</f>
      </c>
      <c r="F36" s="1191"/>
      <c r="G36" s="1192">
        <f>E36-F36</f>
      </c>
      <c r="H36" s="1193">
        <f>F36*D36</f>
      </c>
      <c r="I36" s="1194">
        <f>G36*D36</f>
      </c>
      <c r="J36" s="1195">
        <f>Orçamento!K36</f>
      </c>
    </row>
    <row r="37">
      <c r="A37" s="1196" t="s">
        <v>100</v>
      </c>
      <c r="B37" s="1197" t="s">
        <v>101</v>
      </c>
      <c r="C37" s="1198" t="s">
        <v>57</v>
      </c>
      <c r="D37" s="1199" t="n">
        <v>4085.4</v>
      </c>
      <c r="E37" s="1200">
        <f>Orçamento!J37</f>
      </c>
      <c r="F37" s="1201"/>
      <c r="G37" s="1202">
        <f>E37-F37</f>
      </c>
      <c r="H37" s="1203">
        <f>F37*D37</f>
      </c>
      <c r="I37" s="1204">
        <f>G37*D37</f>
      </c>
      <c r="J37" s="1205">
        <f>Orçamento!K37</f>
      </c>
    </row>
    <row r="38">
      <c r="A38" s="1206" t="s">
        <v>102</v>
      </c>
      <c r="B38" s="1207" t="s">
        <v>103</v>
      </c>
      <c r="C38" s="1208"/>
      <c r="D38" s="1209"/>
      <c r="E38" s="1210"/>
      <c r="F38" s="1211"/>
      <c r="G38" s="1212"/>
      <c r="H38" s="1213">
        <f>SUM(H39:H42)</f>
      </c>
      <c r="I38" s="1214">
        <f>SUM(I39:I42)</f>
      </c>
      <c r="J38" s="1215">
        <f>SUM(J39:J42)</f>
      </c>
      <c r="K38" s="1216" t="s">
        <v>36</v>
      </c>
    </row>
    <row r="39">
      <c r="A39" s="1217" t="s">
        <v>104</v>
      </c>
      <c r="B39" s="1218" t="s">
        <v>105</v>
      </c>
      <c r="C39" s="1219" t="s">
        <v>44</v>
      </c>
      <c r="D39" s="1220" t="n">
        <v>2723.63</v>
      </c>
      <c r="E39" s="1221">
        <f>Orçamento!J39</f>
      </c>
      <c r="F39" s="1222"/>
      <c r="G39" s="1223">
        <f>E39-F39</f>
      </c>
      <c r="H39" s="1224">
        <f>F39*D39</f>
      </c>
      <c r="I39" s="1225">
        <f>G39*D39</f>
      </c>
      <c r="J39" s="1226">
        <f>Orçamento!K39</f>
      </c>
    </row>
    <row r="40">
      <c r="A40" s="1227" t="s">
        <v>106</v>
      </c>
      <c r="B40" s="1228" t="s">
        <v>107</v>
      </c>
      <c r="C40" s="1229" t="s">
        <v>108</v>
      </c>
      <c r="D40" s="1230" t="n">
        <v>2723.63</v>
      </c>
      <c r="E40" s="1231">
        <f>Orçamento!J40</f>
      </c>
      <c r="F40" s="1232"/>
      <c r="G40" s="1233">
        <f>E40-F40</f>
      </c>
      <c r="H40" s="1234">
        <f>F40*D40</f>
      </c>
      <c r="I40" s="1235">
        <f>G40*D40</f>
      </c>
      <c r="J40" s="1236">
        <f>Orçamento!K40</f>
      </c>
    </row>
    <row r="41">
      <c r="A41" s="1237" t="s">
        <v>109</v>
      </c>
      <c r="B41" s="1238" t="s">
        <v>110</v>
      </c>
      <c r="C41" s="1239" t="s">
        <v>60</v>
      </c>
      <c r="D41" s="1240" t="n">
        <v>136.18</v>
      </c>
      <c r="E41" s="1241">
        <f>Orçamento!J41</f>
      </c>
      <c r="F41" s="1242"/>
      <c r="G41" s="1243">
        <f>E41-F41</f>
      </c>
      <c r="H41" s="1244">
        <f>F41*D41</f>
      </c>
      <c r="I41" s="1245">
        <f>G41*D41</f>
      </c>
      <c r="J41" s="1246">
        <f>Orçamento!K41</f>
      </c>
    </row>
    <row r="42">
      <c r="A42" s="1247" t="s">
        <v>111</v>
      </c>
      <c r="B42" s="1248" t="s">
        <v>112</v>
      </c>
      <c r="C42" s="1249" t="s">
        <v>113</v>
      </c>
      <c r="D42" s="1250" t="n">
        <v>9489.08</v>
      </c>
      <c r="E42" s="1251">
        <f>Orçamento!J42</f>
      </c>
      <c r="F42" s="1252"/>
      <c r="G42" s="1253">
        <f>E42-F42</f>
      </c>
      <c r="H42" s="1254">
        <f>F42*D42</f>
      </c>
      <c r="I42" s="1255">
        <f>G42*D42</f>
      </c>
      <c r="J42" s="1256">
        <f>Orçamento!K42</f>
      </c>
    </row>
    <row r="43">
      <c r="A43" s="1257" t="s">
        <v>114</v>
      </c>
      <c r="B43" s="1258" t="s">
        <v>115</v>
      </c>
      <c r="C43" s="1259"/>
      <c r="D43" s="1260"/>
      <c r="E43" s="1261"/>
      <c r="F43" s="1262"/>
      <c r="G43" s="1263"/>
      <c r="H43" s="1264">
        <f>SUM(H44:H47)</f>
      </c>
      <c r="I43" s="1265">
        <f>SUM(I44:I47)</f>
      </c>
      <c r="J43" s="1266">
        <f>SUM(J44:J47)</f>
      </c>
      <c r="K43" s="1267" t="s">
        <v>36</v>
      </c>
    </row>
    <row r="44">
      <c r="A44" s="1268" t="s">
        <v>116</v>
      </c>
      <c r="B44" s="1269" t="s">
        <v>117</v>
      </c>
      <c r="C44" s="1270" t="s">
        <v>67</v>
      </c>
      <c r="D44" s="1271" t="n">
        <v>888.0</v>
      </c>
      <c r="E44" s="1272">
        <f>Orçamento!J44</f>
      </c>
      <c r="F44" s="1273"/>
      <c r="G44" s="1274">
        <f>E44-F44</f>
      </c>
      <c r="H44" s="1275">
        <f>F44*D44</f>
      </c>
      <c r="I44" s="1276">
        <f>G44*D44</f>
      </c>
      <c r="J44" s="1277">
        <f>Orçamento!K44</f>
      </c>
    </row>
    <row r="45">
      <c r="A45" s="1278" t="s">
        <v>118</v>
      </c>
      <c r="B45" s="1279" t="s">
        <v>119</v>
      </c>
      <c r="C45" s="1280" t="s">
        <v>44</v>
      </c>
      <c r="D45" s="1281" t="n">
        <v>814.0</v>
      </c>
      <c r="E45" s="1282">
        <f>Orçamento!J45</f>
      </c>
      <c r="F45" s="1283"/>
      <c r="G45" s="1284">
        <f>E45-F45</f>
      </c>
      <c r="H45" s="1285">
        <f>F45*D45</f>
      </c>
      <c r="I45" s="1286">
        <f>G45*D45</f>
      </c>
      <c r="J45" s="1287">
        <f>Orçamento!K45</f>
      </c>
    </row>
    <row r="46">
      <c r="A46" s="1288" t="s">
        <v>120</v>
      </c>
      <c r="B46" s="1289" t="s">
        <v>121</v>
      </c>
      <c r="C46" s="1290" t="s">
        <v>44</v>
      </c>
      <c r="D46" s="1291" t="n">
        <v>198.57</v>
      </c>
      <c r="E46" s="1292">
        <f>Orçamento!J46</f>
      </c>
      <c r="F46" s="1293"/>
      <c r="G46" s="1294">
        <f>E46-F46</f>
      </c>
      <c r="H46" s="1295">
        <f>F46*D46</f>
      </c>
      <c r="I46" s="1296">
        <f>G46*D46</f>
      </c>
      <c r="J46" s="1297">
        <f>Orçamento!K46</f>
      </c>
    </row>
    <row r="47">
      <c r="A47" s="1298" t="s">
        <v>122</v>
      </c>
      <c r="B47" s="1299" t="s">
        <v>123</v>
      </c>
      <c r="C47" s="1300" t="s">
        <v>60</v>
      </c>
      <c r="D47" s="1301" t="n">
        <v>142.99</v>
      </c>
      <c r="E47" s="1302">
        <f>Orçamento!J47</f>
      </c>
      <c r="F47" s="1303"/>
      <c r="G47" s="1304">
        <f>E47-F47</f>
      </c>
      <c r="H47" s="1305">
        <f>F47*D47</f>
      </c>
      <c r="I47" s="1306">
        <f>G47*D47</f>
      </c>
      <c r="J47" s="1307">
        <f>Orçamento!K47</f>
      </c>
    </row>
    <row r="48">
      <c r="A48" s="1308" t="s">
        <v>124</v>
      </c>
      <c r="B48" s="1309" t="s">
        <v>125</v>
      </c>
      <c r="C48" s="1310"/>
      <c r="D48" s="1311"/>
      <c r="E48" s="1312"/>
      <c r="F48" s="1313"/>
      <c r="G48" s="1314"/>
      <c r="H48" s="1315">
        <f>SUM(H49:H53)</f>
      </c>
      <c r="I48" s="1316">
        <f>SUM(I49:I53)</f>
      </c>
      <c r="J48" s="1317">
        <f>SUM(J49:J53)</f>
      </c>
      <c r="K48" s="1318" t="s">
        <v>36</v>
      </c>
    </row>
    <row r="49">
      <c r="A49" s="1319" t="s">
        <v>126</v>
      </c>
      <c r="B49" s="1320" t="s">
        <v>127</v>
      </c>
      <c r="C49" s="1321" t="s">
        <v>44</v>
      </c>
      <c r="D49" s="1322" t="n">
        <v>107.07</v>
      </c>
      <c r="E49" s="1323">
        <f>Orçamento!J49</f>
      </c>
      <c r="F49" s="1324"/>
      <c r="G49" s="1325">
        <f>E49-F49</f>
      </c>
      <c r="H49" s="1326">
        <f>F49*D49</f>
      </c>
      <c r="I49" s="1327">
        <f>G49*D49</f>
      </c>
      <c r="J49" s="1328">
        <f>Orçamento!K49</f>
      </c>
    </row>
    <row r="50">
      <c r="A50" s="1329" t="s">
        <v>128</v>
      </c>
      <c r="B50" s="1330" t="s">
        <v>129</v>
      </c>
      <c r="C50" s="1331" t="s">
        <v>60</v>
      </c>
      <c r="D50" s="1332" t="n">
        <v>0.07</v>
      </c>
      <c r="E50" s="1333">
        <f>Orçamento!J50</f>
      </c>
      <c r="F50" s="1334"/>
      <c r="G50" s="1335">
        <f>E50-F50</f>
      </c>
      <c r="H50" s="1336">
        <f>F50*D50</f>
      </c>
      <c r="I50" s="1337">
        <f>G50*D50</f>
      </c>
      <c r="J50" s="1338">
        <f>Orçamento!K50</f>
      </c>
    </row>
    <row r="51">
      <c r="A51" s="1339" t="s">
        <v>130</v>
      </c>
      <c r="B51" s="1340" t="s">
        <v>131</v>
      </c>
      <c r="C51" s="1341" t="s">
        <v>60</v>
      </c>
      <c r="D51" s="1342" t="n">
        <v>0.07</v>
      </c>
      <c r="E51" s="1343">
        <f>Orçamento!J51</f>
      </c>
      <c r="F51" s="1344"/>
      <c r="G51" s="1345">
        <f>E51-F51</f>
      </c>
      <c r="H51" s="1346">
        <f>F51*D51</f>
      </c>
      <c r="I51" s="1347">
        <f>G51*D51</f>
      </c>
      <c r="J51" s="1348">
        <f>Orçamento!K51</f>
      </c>
    </row>
    <row r="52">
      <c r="A52" s="1349" t="s">
        <v>132</v>
      </c>
      <c r="B52" s="1350" t="s">
        <v>133</v>
      </c>
      <c r="C52" s="1351" t="s">
        <v>49</v>
      </c>
      <c r="D52" s="1352" t="n">
        <v>6.0</v>
      </c>
      <c r="E52" s="1353">
        <f>Orçamento!J52</f>
      </c>
      <c r="F52" s="1354"/>
      <c r="G52" s="1355">
        <f>E52-F52</f>
      </c>
      <c r="H52" s="1356">
        <f>F52*D52</f>
      </c>
      <c r="I52" s="1357">
        <f>G52*D52</f>
      </c>
      <c r="J52" s="1358">
        <f>Orçamento!K52</f>
      </c>
    </row>
    <row r="53">
      <c r="A53" s="1359" t="s">
        <v>134</v>
      </c>
      <c r="B53" s="1360" t="s">
        <v>135</v>
      </c>
      <c r="C53" s="1361" t="s">
        <v>49</v>
      </c>
      <c r="D53" s="1362" t="n">
        <v>6.0</v>
      </c>
      <c r="E53" s="1363">
        <f>Orçamento!J53</f>
      </c>
      <c r="F53" s="1364"/>
      <c r="G53" s="1365">
        <f>E53-F53</f>
      </c>
      <c r="H53" s="1366">
        <f>F53*D53</f>
      </c>
      <c r="I53" s="1367">
        <f>G53*D53</f>
      </c>
      <c r="J53" s="1368">
        <f>Orçamento!K53</f>
      </c>
    </row>
    <row r="54">
      <c r="A54" s="1369" t="s">
        <v>136</v>
      </c>
      <c r="B54"/>
      <c r="C54"/>
      <c r="D54"/>
      <c r="E54"/>
      <c r="F54"/>
      <c r="G54"/>
      <c r="H54" s="1370">
        <f>H8+H10+H27+H35+H38+H43+H48</f>
      </c>
      <c r="I54" s="1371">
        <f>I8+I10+I27+I35+I38+I43+I48</f>
      </c>
      <c r="J54" s="1372">
        <f>J8+J10+J27+J35+J38+J43+J48</f>
      </c>
    </row>
    <row r="64">
      <c r="E64" s="1373">
        <f>DADOS!C11</f>
      </c>
      <c r="F64" s="1373"/>
      <c r="G64" s="1373"/>
      <c r="H64" s="1373"/>
      <c r="I64" s="1373"/>
    </row>
    <row r="65">
      <c r="E65" s="137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27:G27"/>
    <mergeCell ref="B35:G35"/>
    <mergeCell ref="B38:G38"/>
    <mergeCell ref="B43:G43"/>
    <mergeCell ref="B48:G48"/>
    <mergeCell ref="A54:G54"/>
    <mergeCell ref="E64:I64"/>
    <mergeCell ref="E65:I65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375">
        <f>'BDI Principal'!D14</f>
      </c>
    </row>
    <row r="2">
      <c r="A2" s="1376">
        <f>'BDI Diferenciado'!D14</f>
      </c>
    </row>
    <row r="3">
      <c r="A3" s="1377">
        <f>'BDI (Fator K e TRDE)'!B12</f>
      </c>
    </row>
    <row r="4">
      <c r="A4" s="1378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2024-11-04T14:19:24Z</dcterms:created>
  <dc:creator>Apache POI</dc:creator>
</coreProperties>
</file>