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<sst xmlns="http://schemas.openxmlformats.org/spreadsheetml/2006/main" count="397" uniqueCount="145">
  <si>
    <t>Prefeitura Municipal de Schroeder - SC</t>
  </si>
  <si>
    <t>SEMOB - SECRETARIA MUNICIPAL DE OBRAS E INFRAESTRUTURA URBANA</t>
  </si>
  <si>
    <t>Data do documento:</t>
  </si>
  <si>
    <t>02/08/2024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</si>
  <si>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</si>
  <si>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</si>
  <si>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</si>
  <si>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</si>
  <si>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</si>
  <si>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</si>
  <si>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</si>
  <si>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</si>
  <si>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</si>
  <si>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</si>
  <si>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</si>
  <si>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</si>
  <si>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Pavimentação Asfáltica Baia para Abrigo de Passageiros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</si>
  <si>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</si>
  <si>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</si>
  <si>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</si>
  <si>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</si>
  <si>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</si>
  <si>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</si>
  <si>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</si>
  <si>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</si>
  <si>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</si>
  <si>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</si>
  <si>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</si>
  <si>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</si>
  <si>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</si>
  <si>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</si>
  <si>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</si>
  <si>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</si>
  <si>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</si>
  <si>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</si>
  <si>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 E DRENAGEM</t>
  </si>
  <si>
    <t>Etapa</t>
  </si>
  <si>
    <t>1.1</t>
  </si>
  <si>
    <t>PLACA DE OBRA EM CHAPA DE AÇO GALVANIZADO (2,00 M X 1,00 M), INCLUSO SARRAFO DE MADEIRA, PONTALETE, PLACA DE OBRA, PREÇO DE AÇO, CARPINTEIRO, SERVENTE, CONCRETO MAGRO.</t>
  </si>
  <si>
    <t>M2</t>
  </si>
  <si>
    <t>1.2</t>
  </si>
  <si>
    <t>SERVIÇOS TOPOGRÁFICOS PARA PAVIMENTAÇÃO (LOCAÇÃO DO GREIDE E NIVELAMENTO), INCLUSIVE ACOMPANHAMENTO E NOTA DE SERVIÇOS.</t>
  </si>
  <si>
    <t>1.3</t>
  </si>
  <si>
    <t>REMOÇÃO DE PISO DE BLOCO INTERTRAVADO, DE FORMA MANUAL, COM REAPROVEITAMENTO. AF_09/2023</t>
  </si>
  <si>
    <t>2</t>
  </si>
  <si>
    <t>EXECUÇÃO DA SUB BASE E/OU SUB LEITO</t>
  </si>
  <si>
    <t>2.1</t>
  </si>
  <si>
    <t>ESCAVAÇÃO E CARGA DE SOLOS INSERVÍVEIS NAS PISTAS PARA BOTA FORA,
DMT&lt;200M, ACRESCIDO 30% DE ÍNDICE DE EMPOLAMENTO DO MATERIAL (PROFUNDIDADE DE 60CM, PARA REFORÇO DE BORDO)</t>
  </si>
  <si>
    <t>M3</t>
  </si>
  <si>
    <t>2.2</t>
  </si>
  <si>
    <t>ESCAVAÇÃO, CARGA E COMPACTAÇÃO DE MATERIAL DE 1ª CATEGORIA, INCLUSO CAMINHÃO PIPA, ROLO COMPACTADOR E MOTONIVELADORA (O INSUMO SERÁ
FORNECIDO PELO MUNICÍPIO)</t>
  </si>
  <si>
    <t>M³</t>
  </si>
  <si>
    <t>2.3</t>
  </si>
  <si>
    <t>TRANSPORTE DE SUB BASE COM CAMINHÃO BASCULANTE 10 M³, EM VIA PAVIMENTADA, DMT ATÉ 30 KM (UNIDADE: M3 X KM). AF_12/2016 - CONSIDERADO 10 KM, INCLUSO 30% DE ÍNDICE DE EMPOLAMENTO DO SOLO</t>
  </si>
  <si>
    <t>M3XKM</t>
  </si>
  <si>
    <t>2.4</t>
  </si>
  <si>
    <t>ESPALHAMENTO DE MATERIAL COM TRATOR DE ESTEIRAS. AF_11/2019</t>
  </si>
  <si>
    <t>3</t>
  </si>
  <si>
    <t>EXECUÇÃO BASE</t>
  </si>
  <si>
    <t>3.1</t>
  </si>
  <si>
    <t>EXECUÇÃO E COMPACTAÇÃO DE BASE (E = 15 CM) COM BRITA GRADUADA SIMPLES - EXCLUSIVE CARGA E TRANSPORTE</t>
  </si>
  <si>
    <t>3.2</t>
  </si>
  <si>
    <t>TRANSPORTE LOCAL COM CAMINHÃO BASCULANTE 10 M³, EM VIA PAVIMENTADA PARA DISTÂNCIAS SUPERIORES, DMT ATÉ 30 KM (UNIDADE: M3XKM). AF_12/2016 - CONSIDERADO DMT 10 KM</t>
  </si>
  <si>
    <t>4</t>
  </si>
  <si>
    <t>PAVIMENTAÇÃO</t>
  </si>
  <si>
    <t>4.1</t>
  </si>
  <si>
    <t>AMV-5010 - EXECUÇÃO DE IMPRIMAÇÃO COM EMULSÃO ASFÁLTICA PARA IMPRIMAÇÃO - EAI - INCLUSO FRETE (REF. 96401 SINAPI)</t>
  </si>
  <si>
    <t>4.2</t>
  </si>
  <si>
    <t>EXECUÇÃO DA PINTURA DE LIGAÇÃO COM RR-2C</t>
  </si>
  <si>
    <t>M²</t>
  </si>
  <si>
    <t>4.3</t>
  </si>
  <si>
    <t>FORNECIMENTO E EXECUÇÃO (MATERIAL BETUMINOSO E AGREGADOS) E USINAGEM, E= 5,0 CM - CONCRETO BETUMINOSO USINADO A QUENTE (CBUQ) PARA PAVIMENTAÇÃO ASFALTICA - ROLO COMPACTADOR VIBRATÓRIO, ROLO COMPACTADOR DE PNEUS, RASTELEIRO, CAMINHÃO BASCULANTE 10 M³, VIBROACABADORA DE ASFALTO SOBRE ESTEIRAS</t>
  </si>
  <si>
    <t>4.4</t>
  </si>
  <si>
    <t>TRANSPORTE DE MATERIAL ASFALTICO, COM CAMINHÃO COM CAPACIDADE DE 20000 L (CONSIDERADO DMT 30 KM)</t>
  </si>
  <si>
    <t>TXKM</t>
  </si>
  <si>
    <t>5</t>
  </si>
  <si>
    <t>PASSEIO EM PAVER E GUIA DE MEIO FIO</t>
  </si>
  <si>
    <t>5.1</t>
  </si>
  <si>
    <t xml:space="preserve">FORNECIMENTO E ASSENTAMENTO DE GUIA MEIO FIO PRÉ MOLDADO EM CONCRETO E GUIA EM MEIO FIO PARA COTENÇÃO LATERAL, DIMENSÕES 100 CM X 15 CM X 13 CM X 30 CM </t>
  </si>
  <si>
    <t>M</t>
  </si>
  <si>
    <t>5.2</t>
  </si>
  <si>
    <t>LASTRO COM MATERIAL GRANULAR (PEDRA BRITADA N.2), APLICADO EM PISOS OU LAJES SOBRE SOLO, ESPESSURA DE *10 CM*. AF_01/2024</t>
  </si>
  <si>
    <t>5.3</t>
  </si>
  <si>
    <t>EXECUÇÃO DE PASSEIO EM PISO INTERTRAVADO, COM BLOCO RETANGULAR COLORIDO DE 20 X 10 CM, ESPESSURA 6 CM. AF_10/2022</t>
  </si>
  <si>
    <t>6</t>
  </si>
  <si>
    <t>SINALIZAÇÃO VIARIA</t>
  </si>
  <si>
    <t>6.1</t>
  </si>
  <si>
    <t>SINALIZAÇÃO HORIZONTAL COM TINTA RETRORREFLETIVA A BASE DE RESINA ACRÍLICA COM MICROESFERAS DE VIDRO</t>
  </si>
  <si>
    <t>6.2</t>
  </si>
  <si>
    <t>REMOÇÃO DE SUPORTE METÁLICO OU DE MADEIRA PARA PLACAS DE SINALIZAÇÃO VIÁRIA, DE FORMA MANUAL, SEM REAPROVEITAMENTO. AF_09/2023</t>
  </si>
  <si>
    <t>UN</t>
  </si>
  <si>
    <t>6.3</t>
  </si>
  <si>
    <t>REMOÇÃO DE PLACAS DE SINALIZAÇÃO VIÁRIA, DE FORMA MANUAL, COM REAPROVEITAMENTO. AF_09/2023</t>
  </si>
  <si>
    <t>6.4</t>
  </si>
  <si>
    <t>CONCRETO FCK 15 MPA, LANÇAMENTO, APLICAÇÃO MANUAL DE CONCRETO, INCLUSIVE PREPARO (0,30 X 0,20 X 0,20), (CIMENTO/ AREIA MÉDIA/ BRITA 1) - PREPARO MECÂNICO COM BETONEIRA 400 L</t>
  </si>
  <si>
    <t>6.5</t>
  </si>
  <si>
    <t xml:space="preserve">ESCAVAÇÃO MANUAL DE VALA COM PROFUNDIDADE  &lt; 1,30 M </t>
  </si>
  <si>
    <t>6.6</t>
  </si>
  <si>
    <t>SUPORTE METÁLICO GALVANIZADO PARA PLACA DE ADVERTÊNCIA OU REGULAMENTAÇÃO - LADO OU DIÂMETRO DE 0,60 M - FORNECIMENTO E IMPLANTAÇÃO (CONTAGEM DIRETA PROJETO)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</si>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</sst>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935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941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0" borderId="4" xfId="0" applyBorder="true" applyFont="true">
      <alignment horizontal="left" vertical="top"/>
      <protection locked="true"/>
    </xf>
    <xf numFmtId="0" fontId="35" fillId="0" borderId="4" xfId="0" applyBorder="true" applyFont="true">
      <alignment horizontal="left" vertical="top" wrapText="true"/>
      <protection locked="true"/>
    </xf>
    <xf numFmtId="0" fontId="36" fillId="0" borderId="4" xfId="0" applyBorder="true" applyFont="true">
      <alignment horizontal="center" vertical="top"/>
      <protection locked="true"/>
    </xf>
    <xf numFmtId="170" fontId="37" fillId="0" borderId="4" xfId="0" applyBorder="true" applyFont="true" applyNumberFormat="true">
      <alignment horizontal="right" vertical="top"/>
      <protection locked="true"/>
    </xf>
    <xf numFmtId="171" fontId="38" fillId="0" borderId="4" xfId="0" applyBorder="true" applyFont="true" applyNumberFormat="true">
      <alignment horizontal="right" vertical="top"/>
      <protection locked="true"/>
    </xf>
    <xf numFmtId="171" fontId="39" fillId="0" borderId="4" xfId="0" applyBorder="true" applyFont="true" applyNumberFormat="true">
      <alignment horizontal="right" vertical="top"/>
      <protection locked="true"/>
    </xf>
    <xf numFmtId="171" fontId="40" fillId="0" borderId="4" xfId="0" applyBorder="true" applyFont="true" applyNumberFormat="true">
      <alignment horizontal="right" vertical="top"/>
      <protection locked="true"/>
    </xf>
    <xf numFmtId="172" fontId="41" fillId="3" borderId="4" xfId="0" applyFill="true" applyBorder="true" applyFont="true" applyNumberFormat="true">
      <alignment vertical="top" horizontal="right"/>
      <protection locked="false"/>
    </xf>
    <xf numFmtId="173" fontId="42" fillId="0" borderId="4" xfId="0" applyBorder="true" applyFont="true" applyNumberFormat="true">
      <alignment horizontal="right" vertical="top"/>
      <protection locked="true"/>
    </xf>
    <xf numFmtId="4" fontId="43" fillId="0" borderId="4" xfId="0" applyBorder="true" applyFont="true" applyNumberFormat="true">
      <alignment horizontal="right" vertical="top"/>
      <protection locked="true"/>
    </xf>
    <xf numFmtId="4" fontId="44" fillId="0" borderId="4" xfId="0" applyBorder="true" applyFont="true" applyNumberFormat="true">
      <alignment horizontal="right" vertical="top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5" borderId="4" xfId="0" applyFill="true" applyBorder="true" applyFont="true">
      <alignment horizontal="left"/>
      <protection locked="true"/>
    </xf>
    <xf numFmtId="0" fontId="59" fillId="5" borderId="4" xfId="0" applyFill="true" applyBorder="true" applyFont="true">
      <alignment horizontal="left"/>
      <protection locked="true"/>
    </xf>
    <xf numFmtId="0" fontId="60" fillId="5" borderId="4" xfId="0" applyFill="true" applyBorder="true" applyFont="true">
      <alignment horizontal="left"/>
      <protection locked="true"/>
    </xf>
    <xf numFmtId="0" fontId="61" fillId="5" borderId="4" xfId="0" applyFill="true" applyBorder="true" applyFont="true">
      <alignment horizontal="left"/>
      <protection locked="true"/>
    </xf>
    <xf numFmtId="0" fontId="62" fillId="5" borderId="4" xfId="0" applyFill="true" applyBorder="true" applyFont="true">
      <alignment horizontal="left"/>
      <protection locked="true"/>
    </xf>
    <xf numFmtId="0" fontId="63" fillId="5" borderId="4" xfId="0" applyFill="true" applyBorder="true" applyFont="true">
      <alignment horizontal="left"/>
      <protection locked="true"/>
    </xf>
    <xf numFmtId="0" fontId="64" fillId="5" borderId="4" xfId="0" applyFill="true" applyBorder="true" applyFont="true">
      <alignment horizontal="left"/>
      <protection locked="true"/>
    </xf>
    <xf numFmtId="0" fontId="65" fillId="5" borderId="4" xfId="0" applyFill="true" applyBorder="true" applyFont="true">
      <alignment horizontal="left"/>
      <protection locked="true"/>
    </xf>
    <xf numFmtId="0" fontId="66" fillId="5" borderId="4" xfId="0" applyFill="true" applyBorder="true" applyFont="true">
      <alignment horizontal="left"/>
      <protection locked="true"/>
    </xf>
    <xf numFmtId="0" fontId="67" fillId="5" borderId="4" xfId="0" applyFill="true" applyBorder="true" applyFont="true">
      <alignment horizontal="left"/>
      <protection locked="true"/>
    </xf>
    <xf numFmtId="4" fontId="68" fillId="5" borderId="4" xfId="0" applyFill="true" applyBorder="true" applyFont="true" applyNumberFormat="true">
      <alignment horizontal="right"/>
      <protection locked="true"/>
    </xf>
    <xf numFmtId="0" fontId="69" fillId="0" borderId="0" xfId="0" applyFont="true"/>
    <xf numFmtId="0" fontId="70" fillId="0" borderId="4" xfId="0" applyBorder="true" applyFont="true">
      <alignment horizontal="left" vertical="top"/>
      <protection locked="true"/>
    </xf>
    <xf numFmtId="0" fontId="71" fillId="0" borderId="4" xfId="0" applyBorder="true" applyFont="true">
      <alignment horizontal="left" vertical="top" wrapText="true"/>
      <protection locked="true"/>
    </xf>
    <xf numFmtId="0" fontId="72" fillId="0" borderId="4" xfId="0" applyBorder="true" applyFont="true">
      <alignment horizontal="center" vertical="top"/>
      <protection locked="true"/>
    </xf>
    <xf numFmtId="170" fontId="73" fillId="0" borderId="4" xfId="0" applyBorder="true" applyFont="true" applyNumberFormat="true">
      <alignment horizontal="right" vertical="top"/>
      <protection locked="true"/>
    </xf>
    <xf numFmtId="171" fontId="74" fillId="0" borderId="4" xfId="0" applyBorder="true" applyFont="true" applyNumberFormat="true">
      <alignment horizontal="right" vertical="top"/>
      <protection locked="true"/>
    </xf>
    <xf numFmtId="171" fontId="75" fillId="0" borderId="4" xfId="0" applyBorder="true" applyFont="true" applyNumberFormat="true">
      <alignment horizontal="right" vertical="top"/>
      <protection locked="true"/>
    </xf>
    <xf numFmtId="171" fontId="76" fillId="0" borderId="4" xfId="0" applyBorder="true" applyFont="true" applyNumberFormat="true">
      <alignment horizontal="right" vertical="top"/>
      <protection locked="true"/>
    </xf>
    <xf numFmtId="172" fontId="77" fillId="3" borderId="4" xfId="0" applyFill="true" applyBorder="true" applyFont="true" applyNumberFormat="true">
      <alignment vertical="top" horizontal="right"/>
      <protection locked="false"/>
    </xf>
    <xf numFmtId="173" fontId="78" fillId="0" borderId="4" xfId="0" applyBorder="true" applyFont="true" applyNumberFormat="true">
      <alignment horizontal="right" vertical="top"/>
      <protection locked="true"/>
    </xf>
    <xf numFmtId="4" fontId="79" fillId="0" borderId="4" xfId="0" applyBorder="true" applyFont="true" applyNumberFormat="true">
      <alignment horizontal="right" vertical="top"/>
      <protection locked="true"/>
    </xf>
    <xf numFmtId="4" fontId="80" fillId="0" borderId="4" xfId="0" applyBorder="true" applyFont="true" applyNumberFormat="true">
      <alignment horizontal="right" vertical="top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0" borderId="4" xfId="0" applyBorder="true" applyFont="true">
      <alignment horizontal="left" vertical="top"/>
      <protection locked="true"/>
    </xf>
    <xf numFmtId="0" fontId="95" fillId="0" borderId="4" xfId="0" applyBorder="true" applyFont="true">
      <alignment horizontal="left" vertical="top" wrapText="true"/>
      <protection locked="true"/>
    </xf>
    <xf numFmtId="0" fontId="96" fillId="0" borderId="4" xfId="0" applyBorder="true" applyFont="true">
      <alignment horizontal="center" vertical="top"/>
      <protection locked="true"/>
    </xf>
    <xf numFmtId="170" fontId="97" fillId="0" borderId="4" xfId="0" applyBorder="true" applyFont="true" applyNumberFormat="true">
      <alignment horizontal="right" vertical="top"/>
      <protection locked="true"/>
    </xf>
    <xf numFmtId="171" fontId="98" fillId="0" borderId="4" xfId="0" applyBorder="true" applyFont="true" applyNumberFormat="true">
      <alignment horizontal="right" vertical="top"/>
      <protection locked="true"/>
    </xf>
    <xf numFmtId="171" fontId="99" fillId="0" borderId="4" xfId="0" applyBorder="true" applyFont="true" applyNumberFormat="true">
      <alignment horizontal="right" vertical="top"/>
      <protection locked="true"/>
    </xf>
    <xf numFmtId="171" fontId="100" fillId="0" borderId="4" xfId="0" applyBorder="true" applyFont="true" applyNumberFormat="true">
      <alignment horizontal="right" vertical="top"/>
      <protection locked="true"/>
    </xf>
    <xf numFmtId="172" fontId="101" fillId="3" borderId="4" xfId="0" applyFill="true" applyBorder="true" applyFont="true" applyNumberFormat="true">
      <alignment vertical="top" horizontal="right"/>
      <protection locked="false"/>
    </xf>
    <xf numFmtId="173" fontId="102" fillId="0" borderId="4" xfId="0" applyBorder="true" applyFont="true" applyNumberFormat="true">
      <alignment horizontal="right" vertical="top"/>
      <protection locked="true"/>
    </xf>
    <xf numFmtId="4" fontId="103" fillId="0" borderId="4" xfId="0" applyBorder="true" applyFont="true" applyNumberFormat="true">
      <alignment horizontal="right" vertical="top"/>
      <protection locked="true"/>
    </xf>
    <xf numFmtId="4" fontId="104" fillId="0" borderId="4" xfId="0" applyBorder="true" applyFont="true" applyNumberFormat="true">
      <alignment horizontal="right" vertical="top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5" borderId="4" xfId="0" applyFill="true" applyBorder="true" applyFont="true">
      <alignment horizontal="left"/>
      <protection locked="true"/>
    </xf>
    <xf numFmtId="0" fontId="119" fillId="5" borderId="4" xfId="0" applyFill="true" applyBorder="true" applyFont="true">
      <alignment horizontal="left"/>
      <protection locked="true"/>
    </xf>
    <xf numFmtId="0" fontId="120" fillId="5" borderId="4" xfId="0" applyFill="true" applyBorder="true" applyFont="true">
      <alignment horizontal="left"/>
      <protection locked="true"/>
    </xf>
    <xf numFmtId="0" fontId="121" fillId="5" borderId="4" xfId="0" applyFill="true" applyBorder="true" applyFont="true">
      <alignment horizontal="left"/>
      <protection locked="true"/>
    </xf>
    <xf numFmtId="0" fontId="122" fillId="5" borderId="4" xfId="0" applyFill="true" applyBorder="true" applyFont="true">
      <alignment horizontal="left"/>
      <protection locked="true"/>
    </xf>
    <xf numFmtId="0" fontId="123" fillId="5" borderId="4" xfId="0" applyFill="true" applyBorder="true" applyFont="true">
      <alignment horizontal="left"/>
      <protection locked="true"/>
    </xf>
    <xf numFmtId="0" fontId="124" fillId="5" borderId="4" xfId="0" applyFill="true" applyBorder="true" applyFont="true">
      <alignment horizontal="left"/>
      <protection locked="true"/>
    </xf>
    <xf numFmtId="0" fontId="125" fillId="5" borderId="4" xfId="0" applyFill="true" applyBorder="true" applyFont="true">
      <alignment horizontal="left"/>
      <protection locked="true"/>
    </xf>
    <xf numFmtId="0" fontId="126" fillId="5" borderId="4" xfId="0" applyFill="true" applyBorder="true" applyFont="true">
      <alignment horizontal="left"/>
      <protection locked="true"/>
    </xf>
    <xf numFmtId="0" fontId="127" fillId="5" borderId="4" xfId="0" applyFill="true" applyBorder="true" applyFont="true">
      <alignment horizontal="left"/>
      <protection locked="true"/>
    </xf>
    <xf numFmtId="4" fontId="128" fillId="5" borderId="4" xfId="0" applyFill="true" applyBorder="true" applyFont="true" applyNumberFormat="true">
      <alignment horizontal="right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5" borderId="4" xfId="0" applyFill="true" applyBorder="true" applyFont="true">
      <alignment horizontal="left"/>
      <protection locked="true"/>
    </xf>
    <xf numFmtId="0" fontId="155" fillId="5" borderId="4" xfId="0" applyFill="true" applyBorder="true" applyFont="true">
      <alignment horizontal="left"/>
      <protection locked="true"/>
    </xf>
    <xf numFmtId="0" fontId="156" fillId="5" borderId="4" xfId="0" applyFill="true" applyBorder="true" applyFont="true">
      <alignment horizontal="left"/>
      <protection locked="true"/>
    </xf>
    <xf numFmtId="0" fontId="157" fillId="5" borderId="4" xfId="0" applyFill="true" applyBorder="true" applyFont="true">
      <alignment horizontal="left"/>
      <protection locked="true"/>
    </xf>
    <xf numFmtId="0" fontId="158" fillId="5" borderId="4" xfId="0" applyFill="true" applyBorder="true" applyFont="true">
      <alignment horizontal="left"/>
      <protection locked="true"/>
    </xf>
    <xf numFmtId="0" fontId="159" fillId="5" borderId="4" xfId="0" applyFill="true" applyBorder="true" applyFont="true">
      <alignment horizontal="left"/>
      <protection locked="true"/>
    </xf>
    <xf numFmtId="0" fontId="160" fillId="5" borderId="4" xfId="0" applyFill="true" applyBorder="true" applyFont="true">
      <alignment horizontal="left"/>
      <protection locked="true"/>
    </xf>
    <xf numFmtId="0" fontId="161" fillId="5" borderId="4" xfId="0" applyFill="true" applyBorder="true" applyFont="true">
      <alignment horizontal="left"/>
      <protection locked="true"/>
    </xf>
    <xf numFmtId="0" fontId="162" fillId="5" borderId="4" xfId="0" applyFill="true" applyBorder="true" applyFont="true">
      <alignment horizontal="left"/>
      <protection locked="true"/>
    </xf>
    <xf numFmtId="0" fontId="163" fillId="5" borderId="4" xfId="0" applyFill="true" applyBorder="true" applyFont="true">
      <alignment horizontal="left"/>
      <protection locked="true"/>
    </xf>
    <xf numFmtId="4" fontId="164" fillId="5" borderId="4" xfId="0" applyFill="true" applyBorder="true" applyFont="true" applyNumberFormat="true">
      <alignment horizontal="right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0" borderId="4" xfId="0" applyBorder="true" applyFont="true">
      <alignment horizontal="left" vertical="top"/>
      <protection locked="true"/>
    </xf>
    <xf numFmtId="0" fontId="191" fillId="0" borderId="4" xfId="0" applyBorder="true" applyFont="true">
      <alignment horizontal="left" vertical="top" wrapText="true"/>
      <protection locked="true"/>
    </xf>
    <xf numFmtId="0" fontId="192" fillId="0" borderId="4" xfId="0" applyBorder="true" applyFont="true">
      <alignment horizontal="center" vertical="top"/>
      <protection locked="true"/>
    </xf>
    <xf numFmtId="170" fontId="193" fillId="0" borderId="4" xfId="0" applyBorder="true" applyFont="true" applyNumberFormat="true">
      <alignment horizontal="right" vertical="top"/>
      <protection locked="true"/>
    </xf>
    <xf numFmtId="171" fontId="194" fillId="0" borderId="4" xfId="0" applyBorder="true" applyFont="true" applyNumberFormat="true">
      <alignment horizontal="right" vertical="top"/>
      <protection locked="true"/>
    </xf>
    <xf numFmtId="171" fontId="195" fillId="0" borderId="4" xfId="0" applyBorder="true" applyFont="true" applyNumberFormat="true">
      <alignment horizontal="right" vertical="top"/>
      <protection locked="true"/>
    </xf>
    <xf numFmtId="171" fontId="196" fillId="0" borderId="4" xfId="0" applyBorder="true" applyFont="true" applyNumberFormat="true">
      <alignment horizontal="right" vertical="top"/>
      <protection locked="true"/>
    </xf>
    <xf numFmtId="172" fontId="197" fillId="3" borderId="4" xfId="0" applyFill="true" applyBorder="true" applyFont="true" applyNumberFormat="true">
      <alignment vertical="top" horizontal="right"/>
      <protection locked="false"/>
    </xf>
    <xf numFmtId="173" fontId="198" fillId="0" borderId="4" xfId="0" applyBorder="true" applyFont="true" applyNumberFormat="true">
      <alignment horizontal="right" vertical="top"/>
      <protection locked="true"/>
    </xf>
    <xf numFmtId="4" fontId="199" fillId="0" borderId="4" xfId="0" applyBorder="true" applyFont="true" applyNumberFormat="true">
      <alignment horizontal="right" vertical="top"/>
      <protection locked="true"/>
    </xf>
    <xf numFmtId="4" fontId="200" fillId="0" borderId="4" xfId="0" applyBorder="true" applyFont="true" applyNumberFormat="true">
      <alignment horizontal="right" vertical="top"/>
      <protection locked="true"/>
    </xf>
    <xf numFmtId="0" fontId="201" fillId="0" borderId="0" xfId="0" applyFont="true"/>
    <xf numFmtId="0" fontId="202" fillId="0" borderId="4" xfId="0" applyBorder="true" applyFont="true">
      <alignment horizontal="left" vertical="top"/>
      <protection locked="true"/>
    </xf>
    <xf numFmtId="0" fontId="203" fillId="0" borderId="4" xfId="0" applyBorder="true" applyFont="true">
      <alignment horizontal="left" vertical="top" wrapText="true"/>
      <protection locked="true"/>
    </xf>
    <xf numFmtId="0" fontId="204" fillId="0" borderId="4" xfId="0" applyBorder="true" applyFont="true">
      <alignment horizontal="center" vertical="top"/>
      <protection locked="true"/>
    </xf>
    <xf numFmtId="170" fontId="205" fillId="0" borderId="4" xfId="0" applyBorder="true" applyFont="true" applyNumberFormat="true">
      <alignment horizontal="right" vertical="top"/>
      <protection locked="true"/>
    </xf>
    <xf numFmtId="171" fontId="206" fillId="0" borderId="4" xfId="0" applyBorder="true" applyFont="true" applyNumberFormat="true">
      <alignment horizontal="right" vertical="top"/>
      <protection locked="true"/>
    </xf>
    <xf numFmtId="171" fontId="207" fillId="0" borderId="4" xfId="0" applyBorder="true" applyFont="true" applyNumberFormat="true">
      <alignment horizontal="right" vertical="top"/>
      <protection locked="true"/>
    </xf>
    <xf numFmtId="171" fontId="208" fillId="0" borderId="4" xfId="0" applyBorder="true" applyFont="true" applyNumberFormat="true">
      <alignment horizontal="right" vertical="top"/>
      <protection locked="true"/>
    </xf>
    <xf numFmtId="172" fontId="209" fillId="3" borderId="4" xfId="0" applyFill="true" applyBorder="true" applyFont="true" applyNumberFormat="true">
      <alignment vertical="top" horizontal="right"/>
      <protection locked="false"/>
    </xf>
    <xf numFmtId="173" fontId="210" fillId="0" borderId="4" xfId="0" applyBorder="true" applyFont="true" applyNumberFormat="true">
      <alignment horizontal="right" vertical="top"/>
      <protection locked="tru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0" borderId="4" xfId="0" applyBorder="true" applyFont="true" applyNumberFormat="true">
      <alignment horizontal="right" vertical="top"/>
      <protection locked="true"/>
    </xf>
    <xf numFmtId="0" fontId="213" fillId="0" borderId="0" xfId="0" applyFont="true"/>
    <xf numFmtId="0" fontId="214" fillId="5" borderId="4" xfId="0" applyFill="true" applyBorder="true" applyFont="true">
      <alignment horizontal="left"/>
      <protection locked="true"/>
    </xf>
    <xf numFmtId="0" fontId="215" fillId="5" borderId="4" xfId="0" applyFill="true" applyBorder="true" applyFont="true">
      <alignment horizontal="left"/>
      <protection locked="true"/>
    </xf>
    <xf numFmtId="0" fontId="216" fillId="5" borderId="4" xfId="0" applyFill="true" applyBorder="true" applyFont="true">
      <alignment horizontal="left"/>
      <protection locked="true"/>
    </xf>
    <xf numFmtId="0" fontId="217" fillId="5" borderId="4" xfId="0" applyFill="true" applyBorder="true" applyFont="true">
      <alignment horizontal="left"/>
      <protection locked="true"/>
    </xf>
    <xf numFmtId="0" fontId="218" fillId="5" borderId="4" xfId="0" applyFill="true" applyBorder="true" applyFont="true">
      <alignment horizontal="left"/>
      <protection locked="true"/>
    </xf>
    <xf numFmtId="0" fontId="219" fillId="5" borderId="4" xfId="0" applyFill="true" applyBorder="true" applyFont="true">
      <alignment horizontal="left"/>
      <protection locked="true"/>
    </xf>
    <xf numFmtId="0" fontId="220" fillId="5" borderId="4" xfId="0" applyFill="true" applyBorder="true" applyFont="true">
      <alignment horizontal="left"/>
      <protection locked="true"/>
    </xf>
    <xf numFmtId="0" fontId="221" fillId="5" borderId="4" xfId="0" applyFill="true" applyBorder="true" applyFont="true">
      <alignment horizontal="left"/>
      <protection locked="true"/>
    </xf>
    <xf numFmtId="0" fontId="222" fillId="5" borderId="4" xfId="0" applyFill="true" applyBorder="true" applyFont="true">
      <alignment horizontal="left"/>
      <protection locked="true"/>
    </xf>
    <xf numFmtId="0" fontId="223" fillId="5" borderId="4" xfId="0" applyFill="true" applyBorder="true" applyFont="true">
      <alignment horizontal="left"/>
      <protection locked="true"/>
    </xf>
    <xf numFmtId="4" fontId="224" fillId="5" borderId="4" xfId="0" applyFill="true" applyBorder="true" applyFont="true" applyNumberFormat="true">
      <alignment horizontal="right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0" borderId="4" xfId="0" applyBorder="true" applyFont="true">
      <alignment horizontal="left" vertical="top"/>
      <protection locked="true"/>
    </xf>
    <xf numFmtId="0" fontId="239" fillId="0" borderId="4" xfId="0" applyBorder="true" applyFont="true">
      <alignment horizontal="left" vertical="top" wrapText="true"/>
      <protection locked="true"/>
    </xf>
    <xf numFmtId="0" fontId="240" fillId="0" borderId="4" xfId="0" applyBorder="true" applyFont="true">
      <alignment horizontal="center" vertical="top"/>
      <protection locked="true"/>
    </xf>
    <xf numFmtId="170" fontId="241" fillId="0" borderId="4" xfId="0" applyBorder="true" applyFont="true" applyNumberFormat="true">
      <alignment horizontal="right" vertical="top"/>
      <protection locked="true"/>
    </xf>
    <xf numFmtId="171" fontId="242" fillId="0" borderId="4" xfId="0" applyBorder="true" applyFont="true" applyNumberFormat="true">
      <alignment horizontal="right" vertical="top"/>
      <protection locked="true"/>
    </xf>
    <xf numFmtId="171" fontId="243" fillId="0" borderId="4" xfId="0" applyBorder="true" applyFont="true" applyNumberFormat="true">
      <alignment horizontal="right" vertical="top"/>
      <protection locked="true"/>
    </xf>
    <xf numFmtId="171" fontId="244" fillId="0" borderId="4" xfId="0" applyBorder="true" applyFont="true" applyNumberFormat="true">
      <alignment horizontal="right" vertical="top"/>
      <protection locked="true"/>
    </xf>
    <xf numFmtId="172" fontId="245" fillId="3" borderId="4" xfId="0" applyFill="true" applyBorder="true" applyFont="true" applyNumberFormat="true">
      <alignment vertical="top" horizontal="right"/>
      <protection locked="false"/>
    </xf>
    <xf numFmtId="173" fontId="246" fillId="0" borderId="4" xfId="0" applyBorder="true" applyFont="true" applyNumberFormat="true">
      <alignment horizontal="right" vertical="top"/>
      <protection locked="true"/>
    </xf>
    <xf numFmtId="4" fontId="247" fillId="0" borderId="4" xfId="0" applyBorder="true" applyFont="true" applyNumberFormat="true">
      <alignment horizontal="right" vertical="top"/>
      <protection locked="true"/>
    </xf>
    <xf numFmtId="4" fontId="248" fillId="0" borderId="4" xfId="0" applyBorder="true" applyFont="true" applyNumberFormat="true">
      <alignment horizontal="right" vertical="top"/>
      <protection locked="true"/>
    </xf>
    <xf numFmtId="0" fontId="249" fillId="0" borderId="0" xfId="0" applyFont="true"/>
    <xf numFmtId="0" fontId="250" fillId="0" borderId="4" xfId="0" applyBorder="true" applyFont="true">
      <alignment horizontal="left" vertical="top"/>
      <protection locked="true"/>
    </xf>
    <xf numFmtId="0" fontId="251" fillId="0" borderId="4" xfId="0" applyBorder="true" applyFont="true">
      <alignment horizontal="left" vertical="top" wrapText="true"/>
      <protection locked="true"/>
    </xf>
    <xf numFmtId="0" fontId="252" fillId="0" borderId="4" xfId="0" applyBorder="true" applyFont="true">
      <alignment horizontal="center" vertical="top"/>
      <protection locked="true"/>
    </xf>
    <xf numFmtId="170" fontId="253" fillId="0" borderId="4" xfId="0" applyBorder="true" applyFont="true" applyNumberFormat="true">
      <alignment horizontal="right" vertical="top"/>
      <protection locked="true"/>
    </xf>
    <xf numFmtId="171" fontId="254" fillId="0" borderId="4" xfId="0" applyBorder="true" applyFont="true" applyNumberFormat="true">
      <alignment horizontal="right" vertical="top"/>
      <protection locked="true"/>
    </xf>
    <xf numFmtId="171" fontId="255" fillId="0" borderId="4" xfId="0" applyBorder="true" applyFont="true" applyNumberFormat="true">
      <alignment horizontal="right" vertical="top"/>
      <protection locked="true"/>
    </xf>
    <xf numFmtId="171" fontId="256" fillId="0" borderId="4" xfId="0" applyBorder="true" applyFont="true" applyNumberFormat="true">
      <alignment horizontal="right" vertical="top"/>
      <protection locked="true"/>
    </xf>
    <xf numFmtId="172" fontId="257" fillId="3" borderId="4" xfId="0" applyFill="true" applyBorder="true" applyFont="true" applyNumberFormat="true">
      <alignment vertical="top" horizontal="right"/>
      <protection locked="false"/>
    </xf>
    <xf numFmtId="173" fontId="258" fillId="0" borderId="4" xfId="0" applyBorder="true" applyFont="true" applyNumberFormat="true">
      <alignment horizontal="right" vertical="top"/>
      <protection locked="true"/>
    </xf>
    <xf numFmtId="4" fontId="259" fillId="0" borderId="4" xfId="0" applyBorder="true" applyFont="true" applyNumberFormat="true">
      <alignment horizontal="right" vertical="top"/>
      <protection locked="true"/>
    </xf>
    <xf numFmtId="4" fontId="260" fillId="0" borderId="4" xfId="0" applyBorder="true" applyFont="true" applyNumberFormat="true">
      <alignment horizontal="right" vertical="top"/>
      <protection locked="true"/>
    </xf>
    <xf numFmtId="0" fontId="261" fillId="0" borderId="0" xfId="0" applyFont="true"/>
    <xf numFmtId="0" fontId="262" fillId="5" borderId="4" xfId="0" applyFill="true" applyBorder="true" applyFont="true">
      <alignment horizontal="left"/>
      <protection locked="true"/>
    </xf>
    <xf numFmtId="0" fontId="263" fillId="5" borderId="4" xfId="0" applyFill="true" applyBorder="true" applyFont="true">
      <alignment horizontal="left"/>
      <protection locked="true"/>
    </xf>
    <xf numFmtId="0" fontId="264" fillId="5" borderId="4" xfId="0" applyFill="true" applyBorder="true" applyFont="true">
      <alignment horizontal="left"/>
      <protection locked="true"/>
    </xf>
    <xf numFmtId="0" fontId="265" fillId="5" borderId="4" xfId="0" applyFill="true" applyBorder="true" applyFont="true">
      <alignment horizontal="left"/>
      <protection locked="true"/>
    </xf>
    <xf numFmtId="0" fontId="266" fillId="5" borderId="4" xfId="0" applyFill="true" applyBorder="true" applyFont="true">
      <alignment horizontal="left"/>
      <protection locked="true"/>
    </xf>
    <xf numFmtId="0" fontId="267" fillId="5" borderId="4" xfId="0" applyFill="true" applyBorder="true" applyFont="true">
      <alignment horizontal="left"/>
      <protection locked="true"/>
    </xf>
    <xf numFmtId="0" fontId="268" fillId="5" borderId="4" xfId="0" applyFill="true" applyBorder="true" applyFont="true">
      <alignment horizontal="left"/>
      <protection locked="true"/>
    </xf>
    <xf numFmtId="0" fontId="269" fillId="5" borderId="4" xfId="0" applyFill="true" applyBorder="true" applyFont="true">
      <alignment horizontal="left"/>
      <protection locked="true"/>
    </xf>
    <xf numFmtId="0" fontId="270" fillId="5" borderId="4" xfId="0" applyFill="true" applyBorder="true" applyFont="true">
      <alignment horizontal="left"/>
      <protection locked="true"/>
    </xf>
    <xf numFmtId="0" fontId="271" fillId="5" borderId="4" xfId="0" applyFill="true" applyBorder="true" applyFont="true">
      <alignment horizontal="left"/>
      <protection locked="true"/>
    </xf>
    <xf numFmtId="4" fontId="272" fillId="5" borderId="4" xfId="0" applyFill="true" applyBorder="true" applyFont="true" applyNumberFormat="true">
      <alignment horizontal="right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0" borderId="4" xfId="0" applyBorder="true" applyFont="true">
      <alignment horizontal="left" vertical="top"/>
      <protection locked="true"/>
    </xf>
    <xf numFmtId="0" fontId="287" fillId="0" borderId="4" xfId="0" applyBorder="true" applyFont="true">
      <alignment horizontal="left" vertical="top" wrapText="true"/>
      <protection locked="true"/>
    </xf>
    <xf numFmtId="0" fontId="288" fillId="0" borderId="4" xfId="0" applyBorder="true" applyFont="true">
      <alignment horizontal="center" vertical="top"/>
      <protection locked="true"/>
    </xf>
    <xf numFmtId="170" fontId="289" fillId="0" borderId="4" xfId="0" applyBorder="true" applyFont="true" applyNumberFormat="true">
      <alignment horizontal="right" vertical="top"/>
      <protection locked="true"/>
    </xf>
    <xf numFmtId="171" fontId="290" fillId="0" borderId="4" xfId="0" applyBorder="true" applyFont="true" applyNumberFormat="true">
      <alignment horizontal="right" vertical="top"/>
      <protection locked="true"/>
    </xf>
    <xf numFmtId="171" fontId="291" fillId="0" borderId="4" xfId="0" applyBorder="true" applyFont="true" applyNumberFormat="true">
      <alignment horizontal="right" vertical="top"/>
      <protection locked="true"/>
    </xf>
    <xf numFmtId="171" fontId="292" fillId="0" borderId="4" xfId="0" applyBorder="true" applyFont="true" applyNumberFormat="true">
      <alignment horizontal="right" vertical="top"/>
      <protection locked="true"/>
    </xf>
    <xf numFmtId="172" fontId="293" fillId="3" borderId="4" xfId="0" applyFill="true" applyBorder="true" applyFont="true" applyNumberFormat="true">
      <alignment vertical="top" horizontal="right"/>
      <protection locked="false"/>
    </xf>
    <xf numFmtId="173" fontId="294" fillId="0" borderId="4" xfId="0" applyBorder="true" applyFont="true" applyNumberFormat="true">
      <alignment horizontal="right" vertical="top"/>
      <protection locked="true"/>
    </xf>
    <xf numFmtId="4" fontId="295" fillId="0" borderId="4" xfId="0" applyBorder="true" applyFont="true" applyNumberFormat="true">
      <alignment horizontal="right" vertical="top"/>
      <protection locked="true"/>
    </xf>
    <xf numFmtId="4" fontId="296" fillId="0" borderId="4" xfId="0" applyBorder="true" applyFont="true" applyNumberFormat="true">
      <alignment horizontal="right" vertical="top"/>
      <protection locked="true"/>
    </xf>
    <xf numFmtId="0" fontId="297" fillId="0" borderId="0" xfId="0" applyFont="true"/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 wrapText="true"/>
      <protection locked="true"/>
    </xf>
    <xf numFmtId="0" fontId="300" fillId="0" borderId="4" xfId="0" applyBorder="true" applyFont="true">
      <alignment horizontal="center" vertical="top"/>
      <protection locked="true"/>
    </xf>
    <xf numFmtId="170" fontId="301" fillId="0" borderId="4" xfId="0" applyBorder="true" applyFont="true" applyNumberFormat="true">
      <alignment horizontal="right" vertical="top"/>
      <protection locked="true"/>
    </xf>
    <xf numFmtId="171" fontId="302" fillId="0" borderId="4" xfId="0" applyBorder="true" applyFont="true" applyNumberFormat="true">
      <alignment horizontal="right" vertical="top"/>
      <protection locked="true"/>
    </xf>
    <xf numFmtId="171" fontId="303" fillId="0" borderId="4" xfId="0" applyBorder="true" applyFont="true" applyNumberFormat="true">
      <alignment horizontal="right" vertical="top"/>
      <protection locked="true"/>
    </xf>
    <xf numFmtId="171" fontId="304" fillId="0" borderId="4" xfId="0" applyBorder="true" applyFont="true" applyNumberFormat="true">
      <alignment horizontal="right" vertical="top"/>
      <protection locked="true"/>
    </xf>
    <xf numFmtId="172" fontId="305" fillId="3" borderId="4" xfId="0" applyFill="true" applyBorder="true" applyFont="true" applyNumberFormat="true">
      <alignment vertical="top" horizontal="right"/>
      <protection locked="false"/>
    </xf>
    <xf numFmtId="173" fontId="306" fillId="0" borderId="4" xfId="0" applyBorder="true" applyFont="true" applyNumberFormat="true">
      <alignment horizontal="right" vertical="top"/>
      <protection locked="true"/>
    </xf>
    <xf numFmtId="4" fontId="307" fillId="0" borderId="4" xfId="0" applyBorder="true" applyFont="true" applyNumberFormat="true">
      <alignment horizontal="right" vertical="top"/>
      <protection locked="true"/>
    </xf>
    <xf numFmtId="4" fontId="308" fillId="0" borderId="4" xfId="0" applyBorder="true" applyFont="true" applyNumberFormat="true">
      <alignment horizontal="right" vertical="top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0" borderId="4" xfId="0" applyBorder="true" applyFont="true">
      <alignment horizontal="left" vertical="top"/>
      <protection locked="true"/>
    </xf>
    <xf numFmtId="0" fontId="323" fillId="0" borderId="4" xfId="0" applyBorder="true" applyFont="true">
      <alignment horizontal="left" vertical="top" wrapText="true"/>
      <protection locked="true"/>
    </xf>
    <xf numFmtId="0" fontId="324" fillId="0" borderId="4" xfId="0" applyBorder="true" applyFont="true">
      <alignment horizontal="center" vertical="top"/>
      <protection locked="true"/>
    </xf>
    <xf numFmtId="170" fontId="325" fillId="0" borderId="4" xfId="0" applyBorder="true" applyFont="true" applyNumberFormat="true">
      <alignment horizontal="right" vertical="top"/>
      <protection locked="true"/>
    </xf>
    <xf numFmtId="171" fontId="326" fillId="0" borderId="4" xfId="0" applyBorder="true" applyFont="true" applyNumberFormat="true">
      <alignment horizontal="right" vertical="top"/>
      <protection locked="true"/>
    </xf>
    <xf numFmtId="171" fontId="327" fillId="0" borderId="4" xfId="0" applyBorder="true" applyFont="true" applyNumberFormat="true">
      <alignment horizontal="right" vertical="top"/>
      <protection locked="true"/>
    </xf>
    <xf numFmtId="171" fontId="328" fillId="0" borderId="4" xfId="0" applyBorder="true" applyFont="true" applyNumberFormat="true">
      <alignment horizontal="right" vertical="top"/>
      <protection locked="true"/>
    </xf>
    <xf numFmtId="172" fontId="329" fillId="3" borderId="4" xfId="0" applyFill="true" applyBorder="true" applyFont="true" applyNumberFormat="true">
      <alignment vertical="top" horizontal="right"/>
      <protection locked="false"/>
    </xf>
    <xf numFmtId="173" fontId="330" fillId="0" borderId="4" xfId="0" applyBorder="true" applyFont="true" applyNumberFormat="true">
      <alignment horizontal="right" vertical="top"/>
      <protection locked="true"/>
    </xf>
    <xf numFmtId="4" fontId="331" fillId="0" borderId="4" xfId="0" applyBorder="true" applyFont="true" applyNumberFormat="true">
      <alignment horizontal="right" vertical="top"/>
      <protection locked="true"/>
    </xf>
    <xf numFmtId="4" fontId="332" fillId="0" borderId="4" xfId="0" applyBorder="true" applyFont="true" applyNumberFormat="true">
      <alignment horizontal="right" vertical="top"/>
      <protection locked="true"/>
    </xf>
    <xf numFmtId="0" fontId="333" fillId="0" borderId="0" xfId="0" applyFont="true"/>
    <xf numFmtId="0" fontId="334" fillId="0" borderId="4" xfId="0" applyBorder="true" applyFont="true">
      <alignment horizontal="left" vertical="top"/>
      <protection locked="true"/>
    </xf>
    <xf numFmtId="0" fontId="335" fillId="0" borderId="4" xfId="0" applyBorder="true" applyFont="true">
      <alignment horizontal="left" vertical="top" wrapText="true"/>
      <protection locked="true"/>
    </xf>
    <xf numFmtId="0" fontId="336" fillId="0" borderId="4" xfId="0" applyBorder="true" applyFont="true">
      <alignment horizontal="center" vertical="top"/>
      <protection locked="true"/>
    </xf>
    <xf numFmtId="170" fontId="337" fillId="0" borderId="4" xfId="0" applyBorder="true" applyFont="true" applyNumberFormat="true">
      <alignment horizontal="right" vertical="top"/>
      <protection locked="true"/>
    </xf>
    <xf numFmtId="171" fontId="338" fillId="0" borderId="4" xfId="0" applyBorder="true" applyFont="true" applyNumberFormat="true">
      <alignment horizontal="right" vertical="top"/>
      <protection locked="true"/>
    </xf>
    <xf numFmtId="171" fontId="339" fillId="0" borderId="4" xfId="0" applyBorder="true" applyFont="true" applyNumberFormat="true">
      <alignment horizontal="right" vertical="top"/>
      <protection locked="true"/>
    </xf>
    <xf numFmtId="171" fontId="340" fillId="0" borderId="4" xfId="0" applyBorder="true" applyFont="true" applyNumberFormat="true">
      <alignment horizontal="right" vertical="top"/>
      <protection locked="true"/>
    </xf>
    <xf numFmtId="172" fontId="341" fillId="3" borderId="4" xfId="0" applyFill="true" applyBorder="true" applyFont="true" applyNumberFormat="true">
      <alignment vertical="top" horizontal="right"/>
      <protection locked="false"/>
    </xf>
    <xf numFmtId="173" fontId="342" fillId="0" borderId="4" xfId="0" applyBorder="true" applyFont="true" applyNumberFormat="true">
      <alignment horizontal="right" vertical="top"/>
      <protection locked="true"/>
    </xf>
    <xf numFmtId="4" fontId="343" fillId="0" borderId="4" xfId="0" applyBorder="true" applyFont="true" applyNumberFormat="true">
      <alignment horizontal="right" vertical="top"/>
      <protection locked="true"/>
    </xf>
    <xf numFmtId="4" fontId="344" fillId="0" borderId="4" xfId="0" applyBorder="true" applyFont="true" applyNumberFormat="true">
      <alignment horizontal="right" vertical="top"/>
      <protection locked="true"/>
    </xf>
    <xf numFmtId="0" fontId="345" fillId="0" borderId="0" xfId="0" applyFont="true"/>
    <xf numFmtId="0" fontId="346" fillId="5" borderId="0" xfId="0" applyFill="true" applyFont="true">
      <alignment horizontal="right"/>
      <protection locked="true"/>
    </xf>
    <xf numFmtId="4" fontId="347" fillId="5" borderId="0" xfId="0" applyFill="true" applyFont="true" applyNumberFormat="true">
      <alignment horizontal="right"/>
      <protection locked="true"/>
    </xf>
    <xf numFmtId="0" fontId="348" fillId="7" borderId="0" xfId="0" applyFont="true" applyFill="true">
      <alignment horizontal="left" vertical="top"/>
      <protection locked="true"/>
    </xf>
    <xf numFmtId="0" fontId="349" fillId="3" borderId="0" xfId="0" applyFont="true" applyFill="true">
      <alignment horizontal="left" vertical="top"/>
      <protection locked="true"/>
    </xf>
    <xf numFmtId="0" fontId="350" fillId="0" borderId="5" xfId="0" applyFont="true" applyBorder="true">
      <alignment horizontal="center" vertical="top"/>
      <protection locked="true"/>
    </xf>
    <xf numFmtId="166" fontId="351" fillId="0" borderId="0" xfId="0" applyFont="true" applyNumberFormat="true">
      <alignment horizontal="center" vertical="top"/>
      <protection locked="true"/>
    </xf>
    <xf numFmtId="0" fontId="352" fillId="0" borderId="0" xfId="0" applyFont="true">
      <alignment horizontal="left" vertical="top"/>
      <protection locked="true"/>
    </xf>
    <xf numFmtId="165" fontId="353" fillId="0" borderId="0" xfId="0" applyFont="true" applyNumberFormat="true">
      <alignment horizontal="left" vertical="top"/>
      <protection locked="true"/>
    </xf>
    <xf numFmtId="168" fontId="354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355" fillId="5" borderId="4" xfId="0" applyFill="true" applyBorder="true" applyFont="true">
      <alignment horizontal="left"/>
      <protection locked="true"/>
    </xf>
    <xf numFmtId="0" fontId="356" fillId="5" borderId="4" xfId="0" applyFill="true" applyBorder="true" applyFont="true">
      <alignment horizontal="left"/>
      <protection locked="true"/>
    </xf>
    <xf numFmtId="0" fontId="357" fillId="5" borderId="4" xfId="0" applyFill="true" applyBorder="true" applyFont="true">
      <alignment horizontal="left"/>
      <protection locked="true"/>
    </xf>
    <xf numFmtId="0" fontId="358" fillId="5" borderId="4" xfId="0" applyFill="true" applyBorder="true" applyFont="true">
      <alignment horizontal="left"/>
      <protection locked="true"/>
    </xf>
    <xf numFmtId="0" fontId="359" fillId="5" borderId="4" xfId="0" applyFill="true" applyBorder="true" applyFont="true">
      <alignment horizontal="left"/>
      <protection locked="true"/>
    </xf>
    <xf numFmtId="0" fontId="360" fillId="5" borderId="4" xfId="0" applyFill="true" applyBorder="true" applyFont="true">
      <alignment horizontal="left"/>
      <protection locked="true"/>
    </xf>
    <xf numFmtId="0" fontId="361" fillId="5" borderId="4" xfId="0" applyFill="true" applyBorder="true" applyFont="true">
      <alignment horizontal="left"/>
      <protection locked="true"/>
    </xf>
    <xf numFmtId="0" fontId="362" fillId="0" borderId="4" xfId="0" applyBorder="true" applyFont="true">
      <alignment horizontal="left" vertical="top"/>
      <protection locked="true"/>
    </xf>
    <xf numFmtId="0" fontId="363" fillId="0" borderId="4" xfId="0" applyBorder="true" applyFont="true">
      <alignment horizontal="left" vertical="top" wrapText="true"/>
      <protection locked="true"/>
    </xf>
    <xf numFmtId="4" fontId="364" fillId="3" borderId="4" xfId="0" applyFill="true" applyBorder="true" applyFont="true" applyNumberFormat="true">
      <alignment vertical="top" horizontal="right"/>
      <protection locked="false"/>
    </xf>
    <xf numFmtId="4" fontId="365" fillId="0" borderId="4" xfId="0" applyBorder="true" applyFont="true" applyNumberFormat="true">
      <alignment horizontal="right" vertical="top"/>
      <protection locked="true"/>
    </xf>
    <xf numFmtId="4" fontId="366" fillId="5" borderId="4" xfId="0" applyFill="true" applyBorder="true" applyFont="true" applyNumberFormat="true">
      <alignment horizontal="right" vertical="top"/>
      <protection locked="true"/>
    </xf>
    <xf numFmtId="4" fontId="367" fillId="5" borderId="4" xfId="0" applyFill="true" applyBorder="true" applyFont="true" applyNumberFormat="true">
      <alignment horizontal="right" vertical="top"/>
      <protection locked="true"/>
    </xf>
    <xf numFmtId="0" fontId="368" fillId="0" borderId="4" xfId="0" applyBorder="true" applyFont="true">
      <alignment horizontal="left" vertical="top"/>
      <protection locked="true"/>
    </xf>
    <xf numFmtId="0" fontId="369" fillId="0" borderId="4" xfId="0" applyBorder="true" applyFont="true">
      <alignment horizontal="left" vertical="top" wrapText="true"/>
      <protection locked="true"/>
    </xf>
    <xf numFmtId="4" fontId="370" fillId="3" borderId="4" xfId="0" applyFill="true" applyBorder="true" applyFont="true" applyNumberFormat="true">
      <alignment vertical="top" horizontal="right"/>
      <protection locked="false"/>
    </xf>
    <xf numFmtId="4" fontId="371" fillId="0" borderId="4" xfId="0" applyBorder="true" applyFont="true" applyNumberFormat="true">
      <alignment horizontal="right" vertical="top"/>
      <protection locked="true"/>
    </xf>
    <xf numFmtId="4" fontId="372" fillId="5" borderId="4" xfId="0" applyFill="true" applyBorder="true" applyFont="true" applyNumberFormat="true">
      <alignment horizontal="right" vertical="top"/>
      <protection locked="true"/>
    </xf>
    <xf numFmtId="4" fontId="373" fillId="5" borderId="4" xfId="0" applyFill="true" applyBorder="true" applyFont="true" applyNumberFormat="true">
      <alignment horizontal="right" vertical="top"/>
      <protection locked="true"/>
    </xf>
    <xf numFmtId="0" fontId="374" fillId="0" borderId="4" xfId="0" applyBorder="true" applyFont="true">
      <alignment horizontal="left" vertical="top"/>
      <protection locked="true"/>
    </xf>
    <xf numFmtId="0" fontId="375" fillId="0" borderId="4" xfId="0" applyBorder="true" applyFont="true">
      <alignment horizontal="left" vertical="top" wrapText="true"/>
      <protection locked="true"/>
    </xf>
    <xf numFmtId="4" fontId="376" fillId="3" borderId="4" xfId="0" applyFill="true" applyBorder="true" applyFont="true" applyNumberFormat="true">
      <alignment vertical="top" horizontal="right"/>
      <protection locked="false"/>
    </xf>
    <xf numFmtId="4" fontId="377" fillId="0" borderId="4" xfId="0" applyBorder="true" applyFont="true" applyNumberFormat="true">
      <alignment horizontal="right" vertical="top"/>
      <protection locked="true"/>
    </xf>
    <xf numFmtId="4" fontId="378" fillId="5" borderId="4" xfId="0" applyFill="true" applyBorder="true" applyFont="true" applyNumberFormat="true">
      <alignment horizontal="right" vertical="top"/>
      <protection locked="true"/>
    </xf>
    <xf numFmtId="4" fontId="379" fillId="5" borderId="4" xfId="0" applyFill="true" applyBorder="true" applyFont="true" applyNumberFormat="true">
      <alignment horizontal="right" vertical="top"/>
      <protection locked="true"/>
    </xf>
    <xf numFmtId="0" fontId="380" fillId="0" borderId="4" xfId="0" applyBorder="true" applyFont="true">
      <alignment horizontal="left" vertical="top"/>
      <protection locked="true"/>
    </xf>
    <xf numFmtId="0" fontId="381" fillId="0" borderId="4" xfId="0" applyBorder="true" applyFont="true">
      <alignment horizontal="left" vertical="top" wrapText="true"/>
      <protection locked="true"/>
    </xf>
    <xf numFmtId="4" fontId="382" fillId="3" borderId="4" xfId="0" applyFill="true" applyBorder="true" applyFont="true" applyNumberFormat="true">
      <alignment vertical="top" horizontal="right"/>
      <protection locked="false"/>
    </xf>
    <xf numFmtId="4" fontId="383" fillId="0" borderId="4" xfId="0" applyBorder="true" applyFont="true" applyNumberFormat="true">
      <alignment horizontal="right" vertical="top"/>
      <protection locked="true"/>
    </xf>
    <xf numFmtId="4" fontId="384" fillId="5" borderId="4" xfId="0" applyFill="true" applyBorder="true" applyFont="true" applyNumberFormat="true">
      <alignment horizontal="right" vertical="top"/>
      <protection locked="true"/>
    </xf>
    <xf numFmtId="4" fontId="385" fillId="5" borderId="4" xfId="0" applyFill="true" applyBorder="true" applyFont="true" applyNumberFormat="true">
      <alignment horizontal="right" vertical="top"/>
      <protection locked="true"/>
    </xf>
    <xf numFmtId="0" fontId="386" fillId="0" borderId="4" xfId="0" applyBorder="true" applyFont="true">
      <alignment horizontal="left" vertical="top"/>
      <protection locked="true"/>
    </xf>
    <xf numFmtId="0" fontId="387" fillId="0" borderId="4" xfId="0" applyBorder="true" applyFont="true">
      <alignment horizontal="left" vertical="top" wrapText="true"/>
      <protection locked="true"/>
    </xf>
    <xf numFmtId="4" fontId="388" fillId="3" borderId="4" xfId="0" applyFill="true" applyBorder="true" applyFont="true" applyNumberFormat="true">
      <alignment vertical="top" horizontal="right"/>
      <protection locked="false"/>
    </xf>
    <xf numFmtId="4" fontId="389" fillId="0" borderId="4" xfId="0" applyBorder="true" applyFont="true" applyNumberFormat="true">
      <alignment horizontal="right" vertical="top"/>
      <protection locked="true"/>
    </xf>
    <xf numFmtId="4" fontId="390" fillId="5" borderId="4" xfId="0" applyFill="true" applyBorder="true" applyFont="true" applyNumberFormat="true">
      <alignment horizontal="right" vertical="top"/>
      <protection locked="true"/>
    </xf>
    <xf numFmtId="4" fontId="391" fillId="5" borderId="4" xfId="0" applyFill="true" applyBorder="true" applyFont="true" applyNumberFormat="true">
      <alignment horizontal="right" vertical="top"/>
      <protection locked="true"/>
    </xf>
    <xf numFmtId="0" fontId="392" fillId="0" borderId="4" xfId="0" applyBorder="true" applyFont="true">
      <alignment horizontal="left" vertical="top"/>
      <protection locked="true"/>
    </xf>
    <xf numFmtId="0" fontId="393" fillId="0" borderId="4" xfId="0" applyBorder="true" applyFont="true">
      <alignment horizontal="left" vertical="top" wrapText="true"/>
      <protection locked="true"/>
    </xf>
    <xf numFmtId="4" fontId="394" fillId="3" borderId="4" xfId="0" applyFill="true" applyBorder="true" applyFont="true" applyNumberFormat="true">
      <alignment vertical="top" horizontal="right"/>
      <protection locked="false"/>
    </xf>
    <xf numFmtId="4" fontId="395" fillId="0" borderId="4" xfId="0" applyBorder="true" applyFont="true" applyNumberFormat="true">
      <alignment horizontal="right" vertical="top"/>
      <protection locked="true"/>
    </xf>
    <xf numFmtId="4" fontId="396" fillId="5" borderId="4" xfId="0" applyFill="true" applyBorder="true" applyFont="true" applyNumberFormat="true">
      <alignment horizontal="right" vertical="top"/>
      <protection locked="true"/>
    </xf>
    <xf numFmtId="4" fontId="397" fillId="5" borderId="4" xfId="0" applyFill="true" applyBorder="true" applyFont="true" applyNumberFormat="true">
      <alignment horizontal="right" vertical="top"/>
      <protection locked="true"/>
    </xf>
    <xf numFmtId="0" fontId="398" fillId="5" borderId="4" xfId="0" applyFill="true" applyBorder="true" applyFont="true">
      <alignment horizontal="left"/>
      <protection locked="true"/>
    </xf>
    <xf numFmtId="0" fontId="399" fillId="5" borderId="4" xfId="0" applyFill="true" applyBorder="true" applyFont="true">
      <alignment horizontal="left"/>
      <protection locked="true"/>
    </xf>
    <xf numFmtId="4" fontId="400" fillId="5" borderId="4" xfId="0" applyFill="true" applyBorder="true" applyFont="true" applyNumberFormat="true">
      <alignment horizontal="right"/>
      <protection locked="true"/>
    </xf>
    <xf numFmtId="4" fontId="401" fillId="5" borderId="4" xfId="0" applyFill="true" applyBorder="true" applyFont="true" applyNumberFormat="true">
      <alignment horizontal="right"/>
      <protection locked="true"/>
    </xf>
    <xf numFmtId="0" fontId="402" fillId="5" borderId="4" xfId="0" applyFill="true" applyBorder="true" applyFont="true">
      <alignment horizontal="left"/>
      <protection locked="true"/>
    </xf>
    <xf numFmtId="4" fontId="403" fillId="5" borderId="4" xfId="0" applyFill="true" applyBorder="true" applyFont="true" applyNumberFormat="true">
      <alignment horizontal="right"/>
      <protection locked="true"/>
    </xf>
    <xf numFmtId="4" fontId="404" fillId="5" borderId="4" xfId="0" applyFill="true" applyBorder="true" applyFont="true" applyNumberFormat="true">
      <alignment horizontal="right"/>
      <protection locked="true"/>
    </xf>
    <xf numFmtId="0" fontId="405" fillId="0" borderId="0" xfId="0" applyFont="true">
      <alignment horizontal="left" vertical="top"/>
      <protection locked="true"/>
    </xf>
    <xf numFmtId="165" fontId="406" fillId="0" borderId="0" xfId="0" applyFont="true" applyNumberFormat="true">
      <alignment horizontal="left" vertical="top"/>
      <protection locked="true"/>
    </xf>
    <xf numFmtId="168" fontId="407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408" fillId="5" borderId="4" xfId="0" applyFill="true" applyBorder="true" applyFont="true">
      <alignment horizontal="left"/>
      <protection locked="true"/>
    </xf>
    <xf numFmtId="0" fontId="409" fillId="5" borderId="4" xfId="0" applyFill="true" applyBorder="true" applyFont="true">
      <alignment horizontal="left"/>
      <protection locked="true"/>
    </xf>
    <xf numFmtId="0" fontId="410" fillId="5" borderId="4" xfId="0" applyFill="true" applyBorder="true" applyFont="true">
      <alignment horizontal="left"/>
      <protection locked="true"/>
    </xf>
    <xf numFmtId="0" fontId="411" fillId="5" borderId="4" xfId="0" applyFill="true" applyBorder="true" applyFont="true">
      <alignment horizontal="left"/>
      <protection locked="true"/>
    </xf>
    <xf numFmtId="0" fontId="412" fillId="5" borderId="4" xfId="0" applyFill="true" applyBorder="true" applyFont="true">
      <alignment horizontal="left"/>
      <protection locked="true"/>
    </xf>
    <xf numFmtId="0" fontId="413" fillId="5" borderId="4" xfId="0" applyFill="true" applyBorder="true" applyFont="true">
      <alignment horizontal="left"/>
      <protection locked="true"/>
    </xf>
    <xf numFmtId="0" fontId="414" fillId="5" borderId="4" xfId="0" applyFill="true" applyBorder="true" applyFont="true">
      <alignment horizontal="left"/>
      <protection locked="true"/>
    </xf>
    <xf numFmtId="0" fontId="415" fillId="5" borderId="4" xfId="0" applyFill="true" applyBorder="true" applyFont="true">
      <alignment horizontal="left"/>
      <protection locked="true"/>
    </xf>
    <xf numFmtId="0" fontId="416" fillId="5" borderId="4" xfId="0" applyFill="true" applyBorder="true" applyFont="true">
      <alignment horizontal="left"/>
      <protection locked="true"/>
    </xf>
    <xf numFmtId="0" fontId="417" fillId="0" borderId="4" xfId="0" applyBorder="true" applyFont="true">
      <alignment horizontal="left" vertical="top"/>
      <protection locked="true"/>
    </xf>
    <xf numFmtId="4" fontId="418" fillId="0" borderId="4" xfId="0" applyBorder="true" applyFont="true" applyNumberFormat="true">
      <alignment horizontal="right" vertical="top"/>
      <protection locked="true"/>
    </xf>
    <xf numFmtId="4" fontId="419" fillId="0" borderId="4" xfId="0" applyBorder="true" applyFont="true" applyNumberFormat="true">
      <alignment horizontal="right" vertical="top"/>
      <protection locked="true"/>
    </xf>
    <xf numFmtId="4" fontId="420" fillId="3" borderId="4" xfId="0" applyFill="true" applyBorder="true" applyFont="true" applyNumberFormat="true">
      <alignment vertical="top"/>
      <protection locked="false"/>
    </xf>
    <xf numFmtId="0" fontId="421" fillId="0" borderId="4" xfId="0" applyBorder="true" applyFont="true">
      <alignment horizontal="left" vertical="top"/>
      <protection locked="true"/>
    </xf>
    <xf numFmtId="0" fontId="422" fillId="0" borderId="4" xfId="0" applyBorder="true" applyFont="true">
      <alignment horizontal="left" vertical="top"/>
      <protection locked="true"/>
    </xf>
    <xf numFmtId="0" fontId="423" fillId="0" borderId="4" xfId="0" applyBorder="true" applyFont="true">
      <alignment horizontal="left" vertical="top"/>
      <protection locked="true"/>
    </xf>
    <xf numFmtId="0" fontId="424" fillId="0" borderId="4" xfId="0" applyBorder="true" applyFont="true">
      <alignment horizontal="left" vertical="top"/>
      <protection locked="true"/>
    </xf>
    <xf numFmtId="0" fontId="425" fillId="0" borderId="4" xfId="0" applyBorder="true" applyFont="true">
      <alignment horizontal="left" vertical="top"/>
      <protection locked="true"/>
    </xf>
    <xf numFmtId="0" fontId="426" fillId="0" borderId="0" xfId="0" applyFont="true"/>
    <xf numFmtId="0" fontId="427" fillId="0" borderId="4" xfId="0" applyBorder="true" applyFont="true">
      <alignment horizontal="left" vertical="top"/>
      <protection locked="true"/>
    </xf>
    <xf numFmtId="4" fontId="428" fillId="0" borderId="4" xfId="0" applyBorder="true" applyFont="true" applyNumberFormat="true">
      <alignment horizontal="right" vertical="top"/>
      <protection locked="true"/>
    </xf>
    <xf numFmtId="4" fontId="429" fillId="0" borderId="4" xfId="0" applyBorder="true" applyFont="true" applyNumberFormat="true">
      <alignment horizontal="right" vertical="top"/>
      <protection locked="true"/>
    </xf>
    <xf numFmtId="4" fontId="430" fillId="3" borderId="4" xfId="0" applyFill="true" applyBorder="true" applyFont="true" applyNumberFormat="true">
      <alignment vertical="top"/>
      <protection locked="false"/>
    </xf>
    <xf numFmtId="0" fontId="431" fillId="0" borderId="4" xfId="0" applyBorder="true" applyFont="true">
      <alignment horizontal="left" vertical="top"/>
      <protection locked="true"/>
    </xf>
    <xf numFmtId="0" fontId="432" fillId="0" borderId="4" xfId="0" applyBorder="true" applyFont="true">
      <alignment horizontal="left" vertical="top"/>
      <protection locked="true"/>
    </xf>
    <xf numFmtId="0" fontId="433" fillId="0" borderId="4" xfId="0" applyBorder="true" applyFont="true">
      <alignment horizontal="left" vertical="top"/>
      <protection locked="true"/>
    </xf>
    <xf numFmtId="0" fontId="434" fillId="0" borderId="4" xfId="0" applyBorder="true" applyFont="true">
      <alignment horizontal="left" vertical="top"/>
      <protection locked="true"/>
    </xf>
    <xf numFmtId="0" fontId="435" fillId="0" borderId="4" xfId="0" applyBorder="true" applyFont="true">
      <alignment horizontal="left" vertical="top"/>
      <protection locked="true"/>
    </xf>
    <xf numFmtId="0" fontId="436" fillId="0" borderId="0" xfId="0" applyFont="true"/>
    <xf numFmtId="0" fontId="437" fillId="0" borderId="4" xfId="0" applyBorder="true" applyFont="true">
      <alignment horizontal="left" vertical="top"/>
      <protection locked="true"/>
    </xf>
    <xf numFmtId="4" fontId="438" fillId="0" borderId="4" xfId="0" applyBorder="true" applyFont="true" applyNumberFormat="true">
      <alignment horizontal="right" vertical="top"/>
      <protection locked="true"/>
    </xf>
    <xf numFmtId="4" fontId="439" fillId="0" borderId="4" xfId="0" applyBorder="true" applyFont="true" applyNumberFormat="true">
      <alignment horizontal="right" vertical="top"/>
      <protection locked="true"/>
    </xf>
    <xf numFmtId="4" fontId="440" fillId="3" borderId="4" xfId="0" applyFill="true" applyBorder="true" applyFont="true" applyNumberFormat="true">
      <alignment vertical="top"/>
      <protection locked="false"/>
    </xf>
    <xf numFmtId="0" fontId="441" fillId="0" borderId="4" xfId="0" applyBorder="true" applyFont="true">
      <alignment horizontal="left" vertical="top"/>
      <protection locked="true"/>
    </xf>
    <xf numFmtId="0" fontId="442" fillId="0" borderId="4" xfId="0" applyBorder="true" applyFont="true">
      <alignment horizontal="left" vertical="top"/>
      <protection locked="true"/>
    </xf>
    <xf numFmtId="0" fontId="443" fillId="0" borderId="4" xfId="0" applyBorder="true" applyFont="true">
      <alignment horizontal="left" vertical="top"/>
      <protection locked="true"/>
    </xf>
    <xf numFmtId="0" fontId="444" fillId="0" borderId="4" xfId="0" applyBorder="true" applyFont="true">
      <alignment horizontal="left" vertical="top"/>
      <protection locked="true"/>
    </xf>
    <xf numFmtId="0" fontId="445" fillId="0" borderId="4" xfId="0" applyBorder="true" applyFont="true">
      <alignment horizontal="left" vertical="top"/>
      <protection locked="true"/>
    </xf>
    <xf numFmtId="0" fontId="446" fillId="0" borderId="0" xfId="0" applyFont="true"/>
    <xf numFmtId="0" fontId="447" fillId="0" borderId="4" xfId="0" applyBorder="true" applyFont="true">
      <alignment horizontal="left" vertical="top"/>
      <protection locked="true"/>
    </xf>
    <xf numFmtId="4" fontId="448" fillId="0" borderId="4" xfId="0" applyBorder="true" applyFont="true" applyNumberFormat="true">
      <alignment horizontal="right" vertical="top"/>
      <protection locked="true"/>
    </xf>
    <xf numFmtId="4" fontId="449" fillId="0" borderId="4" xfId="0" applyBorder="true" applyFont="true" applyNumberFormat="true">
      <alignment horizontal="right" vertical="top"/>
      <protection locked="true"/>
    </xf>
    <xf numFmtId="4" fontId="450" fillId="3" borderId="4" xfId="0" applyFill="true" applyBorder="true" applyFont="true" applyNumberFormat="true">
      <alignment vertical="top"/>
      <protection locked="false"/>
    </xf>
    <xf numFmtId="0" fontId="451" fillId="0" borderId="4" xfId="0" applyBorder="true" applyFont="true">
      <alignment horizontal="left" vertical="top"/>
      <protection locked="true"/>
    </xf>
    <xf numFmtId="0" fontId="452" fillId="0" borderId="4" xfId="0" applyBorder="true" applyFont="true">
      <alignment horizontal="left" vertical="top"/>
      <protection locked="true"/>
    </xf>
    <xf numFmtId="0" fontId="453" fillId="0" borderId="4" xfId="0" applyBorder="true" applyFont="true">
      <alignment horizontal="left" vertical="top"/>
      <protection locked="true"/>
    </xf>
    <xf numFmtId="0" fontId="454" fillId="0" borderId="4" xfId="0" applyBorder="true" applyFont="true">
      <alignment horizontal="left" vertical="top"/>
      <protection locked="true"/>
    </xf>
    <xf numFmtId="0" fontId="455" fillId="0" borderId="4" xfId="0" applyBorder="true" applyFont="true">
      <alignment horizontal="left" vertical="top"/>
      <protection locked="true"/>
    </xf>
    <xf numFmtId="0" fontId="456" fillId="0" borderId="0" xfId="0" applyFont="true"/>
    <xf numFmtId="0" fontId="457" fillId="0" borderId="4" xfId="0" applyBorder="true" applyFont="true">
      <alignment horizontal="left" vertical="top"/>
      <protection locked="true"/>
    </xf>
    <xf numFmtId="4" fontId="458" fillId="0" borderId="4" xfId="0" applyBorder="true" applyFont="true" applyNumberFormat="true">
      <alignment horizontal="right" vertical="top"/>
      <protection locked="true"/>
    </xf>
    <xf numFmtId="4" fontId="459" fillId="0" borderId="4" xfId="0" applyBorder="true" applyFont="true" applyNumberFormat="true">
      <alignment horizontal="right" vertical="top"/>
      <protection locked="true"/>
    </xf>
    <xf numFmtId="4" fontId="460" fillId="3" borderId="4" xfId="0" applyFill="true" applyBorder="true" applyFont="true" applyNumberFormat="true">
      <alignment vertical="top"/>
      <protection locked="false"/>
    </xf>
    <xf numFmtId="0" fontId="461" fillId="0" borderId="4" xfId="0" applyBorder="true" applyFont="true">
      <alignment horizontal="left" vertical="top"/>
      <protection locked="true"/>
    </xf>
    <xf numFmtId="0" fontId="462" fillId="0" borderId="4" xfId="0" applyBorder="true" applyFont="true">
      <alignment horizontal="left" vertical="top"/>
      <protection locked="true"/>
    </xf>
    <xf numFmtId="0" fontId="463" fillId="0" borderId="4" xfId="0" applyBorder="true" applyFont="true">
      <alignment horizontal="left" vertical="top"/>
      <protection locked="true"/>
    </xf>
    <xf numFmtId="0" fontId="464" fillId="0" borderId="4" xfId="0" applyBorder="true" applyFont="true">
      <alignment horizontal="left" vertical="top"/>
      <protection locked="true"/>
    </xf>
    <xf numFmtId="0" fontId="465" fillId="0" borderId="4" xfId="0" applyBorder="true" applyFont="true">
      <alignment horizontal="left" vertical="top"/>
      <protection locked="true"/>
    </xf>
    <xf numFmtId="0" fontId="466" fillId="0" borderId="0" xfId="0" applyFont="true"/>
    <xf numFmtId="0" fontId="467" fillId="0" borderId="4" xfId="0" applyBorder="true" applyFont="true">
      <alignment horizontal="left" vertical="top"/>
      <protection locked="true"/>
    </xf>
    <xf numFmtId="4" fontId="468" fillId="0" borderId="4" xfId="0" applyBorder="true" applyFont="true" applyNumberFormat="true">
      <alignment horizontal="right" vertical="top"/>
      <protection locked="true"/>
    </xf>
    <xf numFmtId="4" fontId="469" fillId="0" borderId="4" xfId="0" applyBorder="true" applyFont="true" applyNumberFormat="true">
      <alignment horizontal="right" vertical="top"/>
      <protection locked="true"/>
    </xf>
    <xf numFmtId="4" fontId="470" fillId="0" borderId="4" xfId="0" applyBorder="true" applyFont="true" applyNumberFormat="true">
      <alignment horizontal="right" vertical="top"/>
      <protection locked="true"/>
    </xf>
    <xf numFmtId="0" fontId="471" fillId="0" borderId="4" xfId="0" applyBorder="true" applyFont="true">
      <alignment horizontal="left" vertical="top"/>
      <protection locked="true"/>
    </xf>
    <xf numFmtId="0" fontId="472" fillId="0" borderId="4" xfId="0" applyBorder="true" applyFont="true">
      <alignment horizontal="left" vertical="top"/>
      <protection locked="true"/>
    </xf>
    <xf numFmtId="0" fontId="473" fillId="0" borderId="4" xfId="0" applyBorder="true" applyFont="true">
      <alignment horizontal="left" vertical="top"/>
      <protection locked="true"/>
    </xf>
    <xf numFmtId="0" fontId="474" fillId="0" borderId="4" xfId="0" applyBorder="true" applyFont="true">
      <alignment horizontal="left" vertical="top"/>
      <protection locked="true"/>
    </xf>
    <xf numFmtId="0" fontId="475" fillId="0" borderId="4" xfId="0" applyBorder="true" applyFont="true">
      <alignment horizontal="left" vertical="top"/>
      <protection locked="true"/>
    </xf>
    <xf numFmtId="0" fontId="476" fillId="0" borderId="0" xfId="0" applyFont="true"/>
    <xf numFmtId="0" fontId="477" fillId="0" borderId="4" xfId="0" applyBorder="true" applyFont="true">
      <alignment horizontal="left" vertical="top"/>
      <protection locked="true"/>
    </xf>
    <xf numFmtId="4" fontId="478" fillId="0" borderId="4" xfId="0" applyBorder="true" applyFont="true" applyNumberFormat="true">
      <alignment horizontal="right" vertical="top"/>
      <protection locked="true"/>
    </xf>
    <xf numFmtId="0" fontId="479" fillId="0" borderId="4" xfId="0" applyBorder="true" applyFont="true">
      <alignment horizontal="left" vertical="top"/>
      <protection locked="true"/>
    </xf>
    <xf numFmtId="0" fontId="480" fillId="0" borderId="4" xfId="0" applyBorder="true" applyFont="true">
      <alignment horizontal="left" vertical="top"/>
      <protection locked="true"/>
    </xf>
    <xf numFmtId="0" fontId="481" fillId="0" borderId="4" xfId="0" applyBorder="true" applyFont="true">
      <alignment horizontal="left" vertical="top"/>
      <protection locked="true"/>
    </xf>
    <xf numFmtId="4" fontId="482" fillId="3" borderId="4" xfId="0" applyFill="true" applyBorder="true" applyNumberFormat="true" applyFont="true">
      <alignment vertical="top" horizontal="right"/>
      <protection locked="false"/>
    </xf>
    <xf numFmtId="0" fontId="483" fillId="0" borderId="0" xfId="0" applyFont="true"/>
    <xf numFmtId="0" fontId="484" fillId="0" borderId="4" xfId="0" applyBorder="true" applyFont="true">
      <alignment horizontal="left" vertical="top"/>
      <protection locked="true"/>
    </xf>
    <xf numFmtId="0" fontId="485" fillId="0" borderId="4" xfId="0" applyBorder="true" applyFont="true">
      <alignment horizontal="left" vertical="top"/>
      <protection locked="true"/>
    </xf>
    <xf numFmtId="0" fontId="486" fillId="0" borderId="4" xfId="0" applyBorder="true" applyFont="true">
      <alignment horizontal="left" vertical="top"/>
      <protection locked="true"/>
    </xf>
    <xf numFmtId="4" fontId="487" fillId="3" borderId="4" xfId="0" applyFill="true" applyBorder="true" applyNumberFormat="true" applyFont="true">
      <alignment vertical="top" horizontal="right"/>
      <protection locked="false"/>
    </xf>
    <xf numFmtId="0" fontId="488" fillId="0" borderId="0" xfId="0" applyFont="true"/>
    <xf numFmtId="0" fontId="489" fillId="0" borderId="4" xfId="0" applyBorder="true" applyFont="true">
      <alignment horizontal="left" vertical="top"/>
      <protection locked="true"/>
    </xf>
    <xf numFmtId="0" fontId="490" fillId="0" borderId="4" xfId="0" applyBorder="true" applyFont="true">
      <alignment horizontal="left" vertical="top"/>
      <protection locked="true"/>
    </xf>
    <xf numFmtId="0" fontId="491" fillId="0" borderId="4" xfId="0" applyBorder="true" applyFont="true">
      <alignment horizontal="left" vertical="top"/>
      <protection locked="true"/>
    </xf>
    <xf numFmtId="4" fontId="492" fillId="3" borderId="4" xfId="0" applyFill="true" applyBorder="true" applyNumberFormat="true" applyFont="true">
      <alignment vertical="top" horizontal="right"/>
      <protection locked="false"/>
    </xf>
    <xf numFmtId="0" fontId="493" fillId="0" borderId="4" xfId="0" applyBorder="true" applyFont="true">
      <alignment horizontal="left" vertical="top"/>
      <protection locked="true"/>
    </xf>
    <xf numFmtId="0" fontId="494" fillId="0" borderId="4" xfId="0" applyBorder="true" applyFont="true">
      <alignment horizontal="left" vertical="top"/>
      <protection locked="true"/>
    </xf>
    <xf numFmtId="0" fontId="495" fillId="0" borderId="4" xfId="0" applyBorder="true" applyFont="true">
      <alignment horizontal="left" vertical="top"/>
      <protection locked="true"/>
    </xf>
    <xf numFmtId="4" fontId="496" fillId="5" borderId="4" xfId="0" applyFill="true" applyBorder="true" applyFont="true" applyNumberFormat="true">
      <alignment horizontal="right"/>
      <protection locked="true"/>
    </xf>
    <xf numFmtId="0" fontId="497" fillId="0" borderId="0" xfId="0" applyFont="true"/>
    <xf numFmtId="0" fontId="498" fillId="0" borderId="4" xfId="0" applyBorder="true" applyFont="true">
      <alignment horizontal="left" vertical="top"/>
      <protection locked="true"/>
    </xf>
    <xf numFmtId="0" fontId="499" fillId="0" borderId="4" xfId="0" applyBorder="true" applyFont="true">
      <alignment horizontal="left" vertical="top"/>
      <protection locked="true"/>
    </xf>
    <xf numFmtId="0" fontId="500" fillId="0" borderId="4" xfId="0" applyBorder="true" applyFont="true">
      <alignment horizontal="left" vertical="top"/>
      <protection locked="true"/>
    </xf>
    <xf numFmtId="4" fontId="501" fillId="3" borderId="4" xfId="0" applyFill="true" applyBorder="true" applyNumberFormat="true" applyFont="true">
      <alignment vertical="top" horizontal="right"/>
      <protection locked="false"/>
    </xf>
    <xf numFmtId="0" fontId="502" fillId="0" borderId="5" xfId="0" applyFont="true" applyBorder="true">
      <alignment horizontal="center" vertical="top"/>
      <protection locked="true"/>
    </xf>
    <xf numFmtId="166" fontId="503" fillId="0" borderId="0" xfId="0" applyFont="true" applyNumberFormat="true">
      <alignment horizontal="center" vertical="top"/>
      <protection locked="true"/>
    </xf>
    <xf numFmtId="0" fontId="504" fillId="0" borderId="0" xfId="0" applyFont="true">
      <alignment horizontal="left" vertical="top"/>
      <protection locked="true"/>
    </xf>
    <xf numFmtId="165" fontId="505" fillId="0" borderId="0" xfId="0" applyFont="true" applyNumberFormat="true">
      <alignment horizontal="left" vertical="top"/>
      <protection locked="true"/>
    </xf>
    <xf numFmtId="168" fontId="506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507" fillId="5" borderId="4" xfId="0" applyFill="true" applyBorder="true" applyFont="true">
      <alignment horizontal="left"/>
      <protection locked="true"/>
    </xf>
    <xf numFmtId="0" fontId="508" fillId="5" borderId="4" xfId="0" applyFill="true" applyBorder="true" applyFont="true">
      <alignment horizontal="left"/>
      <protection locked="true"/>
    </xf>
    <xf numFmtId="0" fontId="509" fillId="5" borderId="4" xfId="0" applyFill="true" applyBorder="true" applyFont="true">
      <alignment horizontal="left"/>
      <protection locked="true"/>
    </xf>
    <xf numFmtId="0" fontId="510" fillId="5" borderId="4" xfId="0" applyFill="true" applyBorder="true" applyFont="true">
      <alignment horizontal="left"/>
      <protection locked="true"/>
    </xf>
    <xf numFmtId="0" fontId="511" fillId="5" borderId="4" xfId="0" applyFill="true" applyBorder="true" applyFont="true">
      <alignment horizontal="left"/>
      <protection locked="true"/>
    </xf>
    <xf numFmtId="0" fontId="512" fillId="5" borderId="4" xfId="0" applyFill="true" applyBorder="true" applyFont="true">
      <alignment horizontal="left"/>
      <protection locked="true"/>
    </xf>
    <xf numFmtId="0" fontId="513" fillId="5" borderId="4" xfId="0" applyFill="true" applyBorder="true" applyFont="true">
      <alignment horizontal="left"/>
      <protection locked="true"/>
    </xf>
    <xf numFmtId="0" fontId="514" fillId="5" borderId="4" xfId="0" applyFill="true" applyBorder="true" applyFont="true">
      <alignment horizontal="left"/>
      <protection locked="true"/>
    </xf>
    <xf numFmtId="0" fontId="515" fillId="5" borderId="4" xfId="0" applyFill="true" applyBorder="true" applyFont="true">
      <alignment horizontal="left"/>
      <protection locked="true"/>
    </xf>
    <xf numFmtId="0" fontId="516" fillId="0" borderId="4" xfId="0" applyBorder="true" applyFont="true">
      <alignment horizontal="left" vertical="top"/>
      <protection locked="true"/>
    </xf>
    <xf numFmtId="4" fontId="517" fillId="0" borderId="4" xfId="0" applyBorder="true" applyFont="true" applyNumberFormat="true">
      <alignment horizontal="right" vertical="top"/>
      <protection locked="true"/>
    </xf>
    <xf numFmtId="4" fontId="518" fillId="0" borderId="4" xfId="0" applyBorder="true" applyFont="true" applyNumberFormat="true">
      <alignment horizontal="right" vertical="top"/>
      <protection locked="true"/>
    </xf>
    <xf numFmtId="4" fontId="519" fillId="3" borderId="4" xfId="0" applyFill="true" applyBorder="true" applyFont="true" applyNumberFormat="true">
      <alignment vertical="top"/>
      <protection locked="false"/>
    </xf>
    <xf numFmtId="0" fontId="520" fillId="0" borderId="4" xfId="0" applyBorder="true" applyFont="true">
      <alignment horizontal="left" vertical="top"/>
      <protection locked="true"/>
    </xf>
    <xf numFmtId="0" fontId="521" fillId="0" borderId="4" xfId="0" applyBorder="true" applyFont="true">
      <alignment horizontal="left" vertical="top"/>
      <protection locked="true"/>
    </xf>
    <xf numFmtId="0" fontId="522" fillId="0" borderId="4" xfId="0" applyBorder="true" applyFont="true">
      <alignment horizontal="left" vertical="top"/>
      <protection locked="true"/>
    </xf>
    <xf numFmtId="0" fontId="523" fillId="0" borderId="4" xfId="0" applyBorder="true" applyFont="true">
      <alignment horizontal="left" vertical="top"/>
      <protection locked="true"/>
    </xf>
    <xf numFmtId="0" fontId="524" fillId="0" borderId="4" xfId="0" applyBorder="true" applyFont="true">
      <alignment horizontal="left" vertical="top"/>
      <protection locked="true"/>
    </xf>
    <xf numFmtId="0" fontId="525" fillId="0" borderId="0" xfId="0" applyFont="true"/>
    <xf numFmtId="0" fontId="526" fillId="0" borderId="4" xfId="0" applyBorder="true" applyFont="true">
      <alignment horizontal="left" vertical="top"/>
      <protection locked="true"/>
    </xf>
    <xf numFmtId="4" fontId="527" fillId="0" borderId="4" xfId="0" applyBorder="true" applyFont="true" applyNumberFormat="true">
      <alignment horizontal="right" vertical="top"/>
      <protection locked="true"/>
    </xf>
    <xf numFmtId="4" fontId="528" fillId="0" borderId="4" xfId="0" applyBorder="true" applyFont="true" applyNumberFormat="true">
      <alignment horizontal="right" vertical="top"/>
      <protection locked="true"/>
    </xf>
    <xf numFmtId="4" fontId="529" fillId="3" borderId="4" xfId="0" applyFill="true" applyBorder="true" applyFont="true" applyNumberFormat="true">
      <alignment vertical="top"/>
      <protection locked="false"/>
    </xf>
    <xf numFmtId="0" fontId="530" fillId="0" borderId="4" xfId="0" applyBorder="true" applyFont="true">
      <alignment horizontal="left" vertical="top"/>
      <protection locked="true"/>
    </xf>
    <xf numFmtId="0" fontId="531" fillId="0" borderId="4" xfId="0" applyBorder="true" applyFont="true">
      <alignment horizontal="left" vertical="top"/>
      <protection locked="true"/>
    </xf>
    <xf numFmtId="0" fontId="532" fillId="0" borderId="4" xfId="0" applyBorder="true" applyFont="true">
      <alignment horizontal="left" vertical="top"/>
      <protection locked="true"/>
    </xf>
    <xf numFmtId="0" fontId="533" fillId="0" borderId="4" xfId="0" applyBorder="true" applyFont="true">
      <alignment horizontal="left" vertical="top"/>
      <protection locked="true"/>
    </xf>
    <xf numFmtId="0" fontId="534" fillId="0" borderId="4" xfId="0" applyBorder="true" applyFont="true">
      <alignment horizontal="left" vertical="top"/>
      <protection locked="true"/>
    </xf>
    <xf numFmtId="0" fontId="535" fillId="0" borderId="0" xfId="0" applyFont="true"/>
    <xf numFmtId="0" fontId="536" fillId="0" borderId="4" xfId="0" applyBorder="true" applyFont="true">
      <alignment horizontal="left" vertical="top"/>
      <protection locked="true"/>
    </xf>
    <xf numFmtId="4" fontId="537" fillId="0" borderId="4" xfId="0" applyBorder="true" applyFont="true" applyNumberFormat="true">
      <alignment horizontal="right" vertical="top"/>
      <protection locked="true"/>
    </xf>
    <xf numFmtId="4" fontId="538" fillId="0" borderId="4" xfId="0" applyBorder="true" applyFont="true" applyNumberFormat="true">
      <alignment horizontal="right" vertical="top"/>
      <protection locked="true"/>
    </xf>
    <xf numFmtId="4" fontId="539" fillId="3" borderId="4" xfId="0" applyFill="true" applyBorder="true" applyFont="true" applyNumberFormat="true">
      <alignment vertical="top"/>
      <protection locked="false"/>
    </xf>
    <xf numFmtId="0" fontId="540" fillId="0" borderId="4" xfId="0" applyBorder="true" applyFont="true">
      <alignment horizontal="left" vertical="top"/>
      <protection locked="true"/>
    </xf>
    <xf numFmtId="0" fontId="541" fillId="0" borderId="4" xfId="0" applyBorder="true" applyFont="true">
      <alignment horizontal="left" vertical="top"/>
      <protection locked="true"/>
    </xf>
    <xf numFmtId="0" fontId="542" fillId="0" borderId="4" xfId="0" applyBorder="true" applyFont="true">
      <alignment horizontal="left" vertical="top"/>
      <protection locked="true"/>
    </xf>
    <xf numFmtId="0" fontId="543" fillId="0" borderId="4" xfId="0" applyBorder="true" applyFont="true">
      <alignment horizontal="left" vertical="top"/>
      <protection locked="true"/>
    </xf>
    <xf numFmtId="0" fontId="544" fillId="0" borderId="4" xfId="0" applyBorder="true" applyFont="true">
      <alignment horizontal="left" vertical="top"/>
      <protection locked="true"/>
    </xf>
    <xf numFmtId="0" fontId="545" fillId="0" borderId="0" xfId="0" applyFont="true"/>
    <xf numFmtId="0" fontId="546" fillId="0" borderId="4" xfId="0" applyBorder="true" applyFont="true">
      <alignment horizontal="left" vertical="top"/>
      <protection locked="true"/>
    </xf>
    <xf numFmtId="4" fontId="547" fillId="0" borderId="4" xfId="0" applyBorder="true" applyFont="true" applyNumberFormat="true">
      <alignment horizontal="right" vertical="top"/>
      <protection locked="true"/>
    </xf>
    <xf numFmtId="4" fontId="548" fillId="0" borderId="4" xfId="0" applyBorder="true" applyFont="true" applyNumberFormat="true">
      <alignment horizontal="right" vertical="top"/>
      <protection locked="true"/>
    </xf>
    <xf numFmtId="4" fontId="549" fillId="3" borderId="4" xfId="0" applyFill="true" applyBorder="true" applyFont="true" applyNumberFormat="true">
      <alignment vertical="top"/>
      <protection locked="false"/>
    </xf>
    <xf numFmtId="0" fontId="550" fillId="0" borderId="4" xfId="0" applyBorder="true" applyFont="true">
      <alignment horizontal="left" vertical="top"/>
      <protection locked="true"/>
    </xf>
    <xf numFmtId="0" fontId="551" fillId="0" borderId="4" xfId="0" applyBorder="true" applyFont="true">
      <alignment horizontal="left" vertical="top"/>
      <protection locked="true"/>
    </xf>
    <xf numFmtId="0" fontId="552" fillId="0" borderId="4" xfId="0" applyBorder="true" applyFont="true">
      <alignment horizontal="left" vertical="top"/>
      <protection locked="true"/>
    </xf>
    <xf numFmtId="0" fontId="553" fillId="0" borderId="4" xfId="0" applyBorder="true" applyFont="true">
      <alignment horizontal="left" vertical="top"/>
      <protection locked="true"/>
    </xf>
    <xf numFmtId="0" fontId="554" fillId="0" borderId="4" xfId="0" applyBorder="true" applyFont="true">
      <alignment horizontal="left" vertical="top"/>
      <protection locked="true"/>
    </xf>
    <xf numFmtId="0" fontId="555" fillId="0" borderId="0" xfId="0" applyFont="true"/>
    <xf numFmtId="0" fontId="556" fillId="0" borderId="4" xfId="0" applyBorder="true" applyFont="true">
      <alignment horizontal="left" vertical="top"/>
      <protection locked="true"/>
    </xf>
    <xf numFmtId="4" fontId="557" fillId="0" borderId="4" xfId="0" applyBorder="true" applyFont="true" applyNumberFormat="true">
      <alignment horizontal="right" vertical="top"/>
      <protection locked="true"/>
    </xf>
    <xf numFmtId="4" fontId="558" fillId="0" borderId="4" xfId="0" applyBorder="true" applyFont="true" applyNumberFormat="true">
      <alignment horizontal="right" vertical="top"/>
      <protection locked="true"/>
    </xf>
    <xf numFmtId="4" fontId="559" fillId="3" borderId="4" xfId="0" applyFill="true" applyBorder="true" applyFont="true" applyNumberFormat="true">
      <alignment vertical="top"/>
      <protection locked="false"/>
    </xf>
    <xf numFmtId="0" fontId="560" fillId="0" borderId="4" xfId="0" applyBorder="true" applyFont="true">
      <alignment horizontal="left" vertical="top"/>
      <protection locked="true"/>
    </xf>
    <xf numFmtId="0" fontId="561" fillId="0" borderId="4" xfId="0" applyBorder="true" applyFont="true">
      <alignment horizontal="left" vertical="top"/>
      <protection locked="true"/>
    </xf>
    <xf numFmtId="0" fontId="562" fillId="0" borderId="4" xfId="0" applyBorder="true" applyFont="true">
      <alignment horizontal="left" vertical="top"/>
      <protection locked="true"/>
    </xf>
    <xf numFmtId="0" fontId="563" fillId="0" borderId="4" xfId="0" applyBorder="true" applyFont="true">
      <alignment horizontal="left" vertical="top"/>
      <protection locked="true"/>
    </xf>
    <xf numFmtId="0" fontId="564" fillId="0" borderId="4" xfId="0" applyBorder="true" applyFont="true">
      <alignment horizontal="left" vertical="top"/>
      <protection locked="true"/>
    </xf>
    <xf numFmtId="0" fontId="565" fillId="0" borderId="0" xfId="0" applyFont="true"/>
    <xf numFmtId="0" fontId="566" fillId="0" borderId="4" xfId="0" applyBorder="true" applyFont="true">
      <alignment horizontal="left" vertical="top"/>
      <protection locked="true"/>
    </xf>
    <xf numFmtId="4" fontId="567" fillId="0" borderId="4" xfId="0" applyBorder="true" applyFont="true" applyNumberFormat="true">
      <alignment horizontal="right" vertical="top"/>
      <protection locked="true"/>
    </xf>
    <xf numFmtId="4" fontId="568" fillId="0" borderId="4" xfId="0" applyBorder="true" applyFont="true" applyNumberFormat="true">
      <alignment horizontal="right" vertical="top"/>
      <protection locked="true"/>
    </xf>
    <xf numFmtId="4" fontId="569" fillId="0" borderId="4" xfId="0" applyBorder="true" applyFont="true" applyNumberFormat="true">
      <alignment horizontal="right" vertical="top"/>
      <protection locked="true"/>
    </xf>
    <xf numFmtId="0" fontId="570" fillId="0" borderId="4" xfId="0" applyBorder="true" applyFont="true">
      <alignment horizontal="left" vertical="top"/>
      <protection locked="true"/>
    </xf>
    <xf numFmtId="0" fontId="571" fillId="0" borderId="4" xfId="0" applyBorder="true" applyFont="true">
      <alignment horizontal="left" vertical="top"/>
      <protection locked="true"/>
    </xf>
    <xf numFmtId="0" fontId="572" fillId="0" borderId="4" xfId="0" applyBorder="true" applyFont="true">
      <alignment horizontal="left" vertical="top"/>
      <protection locked="true"/>
    </xf>
    <xf numFmtId="0" fontId="573" fillId="0" borderId="4" xfId="0" applyBorder="true" applyFont="true">
      <alignment horizontal="left" vertical="top"/>
      <protection locked="true"/>
    </xf>
    <xf numFmtId="0" fontId="574" fillId="0" borderId="4" xfId="0" applyBorder="true" applyFont="true">
      <alignment horizontal="left" vertical="top"/>
      <protection locked="true"/>
    </xf>
    <xf numFmtId="0" fontId="575" fillId="0" borderId="0" xfId="0" applyFont="true"/>
    <xf numFmtId="0" fontId="576" fillId="0" borderId="4" xfId="0" applyBorder="true" applyFont="true">
      <alignment horizontal="left" vertical="top"/>
      <protection locked="true"/>
    </xf>
    <xf numFmtId="4" fontId="577" fillId="0" borderId="4" xfId="0" applyBorder="true" applyFont="true" applyNumberFormat="true">
      <alignment horizontal="right" vertical="top"/>
      <protection locked="true"/>
    </xf>
    <xf numFmtId="0" fontId="578" fillId="0" borderId="4" xfId="0" applyBorder="true" applyFont="true">
      <alignment horizontal="left" vertical="top"/>
      <protection locked="true"/>
    </xf>
    <xf numFmtId="0" fontId="579" fillId="0" borderId="4" xfId="0" applyBorder="true" applyFont="true">
      <alignment horizontal="left" vertical="top"/>
      <protection locked="true"/>
    </xf>
    <xf numFmtId="0" fontId="580" fillId="0" borderId="4" xfId="0" applyBorder="true" applyFont="true">
      <alignment horizontal="left" vertical="top"/>
      <protection locked="true"/>
    </xf>
    <xf numFmtId="4" fontId="581" fillId="3" borderId="4" xfId="0" applyFill="true" applyBorder="true" applyNumberFormat="true" applyFont="true">
      <alignment vertical="top" horizontal="right"/>
      <protection locked="false"/>
    </xf>
    <xf numFmtId="0" fontId="582" fillId="0" borderId="0" xfId="0" applyFont="true"/>
    <xf numFmtId="0" fontId="583" fillId="0" borderId="4" xfId="0" applyBorder="true" applyFont="true">
      <alignment horizontal="left" vertical="top"/>
      <protection locked="true"/>
    </xf>
    <xf numFmtId="0" fontId="584" fillId="0" borderId="4" xfId="0" applyBorder="true" applyFont="true">
      <alignment horizontal="left" vertical="top"/>
      <protection locked="true"/>
    </xf>
    <xf numFmtId="0" fontId="585" fillId="0" borderId="4" xfId="0" applyBorder="true" applyFont="true">
      <alignment horizontal="left" vertical="top"/>
      <protection locked="true"/>
    </xf>
    <xf numFmtId="4" fontId="586" fillId="3" borderId="4" xfId="0" applyFill="true" applyBorder="true" applyNumberFormat="true" applyFont="true">
      <alignment vertical="top" horizontal="right"/>
      <protection locked="false"/>
    </xf>
    <xf numFmtId="0" fontId="587" fillId="0" borderId="5" xfId="0" applyFont="true" applyBorder="true">
      <alignment horizontal="center" vertical="top"/>
      <protection locked="true"/>
    </xf>
    <xf numFmtId="166" fontId="588" fillId="0" borderId="0" xfId="0" applyFont="true" applyNumberFormat="true">
      <alignment horizontal="center" vertical="top"/>
      <protection locked="true"/>
    </xf>
    <xf numFmtId="0" fontId="589" fillId="0" borderId="0" xfId="0" applyFont="true">
      <alignment horizontal="left" vertical="top"/>
      <protection locked="true"/>
    </xf>
    <xf numFmtId="165" fontId="590" fillId="0" borderId="0" xfId="0" applyFont="true" applyNumberFormat="true">
      <alignment horizontal="left" vertical="top"/>
      <protection locked="true"/>
    </xf>
    <xf numFmtId="168" fontId="591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592" fillId="0" borderId="4" xfId="0" applyBorder="true" applyFont="true">
      <alignment horizontal="left" vertical="top"/>
      <protection locked="true"/>
    </xf>
    <xf numFmtId="0" fontId="593" fillId="3" borderId="4" xfId="0" applyFill="true" applyBorder="true" applyFont="true">
      <alignment vertical="top"/>
      <protection locked="false"/>
    </xf>
    <xf numFmtId="0" fontId="594" fillId="0" borderId="4" xfId="0" applyBorder="true" applyFont="true">
      <alignment horizontal="left" vertical="top"/>
      <protection locked="true"/>
    </xf>
    <xf numFmtId="0" fontId="595" fillId="0" borderId="4" xfId="0" applyBorder="true" applyFont="true">
      <alignment horizontal="left" vertical="top"/>
      <protection locked="true"/>
    </xf>
    <xf numFmtId="0" fontId="596" fillId="0" borderId="4" xfId="0" applyBorder="true" applyFont="true">
      <alignment horizontal="left" vertical="top"/>
      <protection locked="true"/>
    </xf>
    <xf numFmtId="0" fontId="597" fillId="0" borderId="4" xfId="0" applyBorder="true" applyFont="true">
      <alignment horizontal="left" vertical="top"/>
      <protection locked="true"/>
    </xf>
    <xf numFmtId="0" fontId="598" fillId="0" borderId="4" xfId="0" applyBorder="true" applyFont="true">
      <alignment horizontal="left" vertical="top"/>
      <protection locked="true"/>
    </xf>
    <xf numFmtId="0" fontId="599" fillId="0" borderId="4" xfId="0" applyBorder="true" applyFont="true">
      <alignment horizontal="left" vertical="top"/>
      <protection locked="true"/>
    </xf>
    <xf numFmtId="0" fontId="600" fillId="0" borderId="4" xfId="0" applyBorder="true" applyFont="true">
      <alignment horizontal="left" vertical="top"/>
      <protection locked="true"/>
    </xf>
    <xf numFmtId="0" fontId="601" fillId="0" borderId="4" xfId="0" applyBorder="true" applyFont="true">
      <alignment horizontal="left" vertical="top"/>
      <protection locked="true"/>
    </xf>
    <xf numFmtId="0" fontId="602" fillId="3" borderId="4" xfId="0" applyFill="true" applyBorder="true" applyFont="true">
      <alignment vertical="top"/>
      <protection locked="false"/>
    </xf>
    <xf numFmtId="0" fontId="603" fillId="0" borderId="4" xfId="0" applyBorder="true" applyFont="true">
      <alignment horizontal="left" vertical="top"/>
      <protection locked="true"/>
    </xf>
    <xf numFmtId="0" fontId="604" fillId="0" borderId="4" xfId="0" applyBorder="true" applyFont="true">
      <alignment horizontal="left" vertical="top"/>
      <protection locked="true"/>
    </xf>
    <xf numFmtId="0" fontId="605" fillId="0" borderId="4" xfId="0" applyBorder="true" applyFont="true">
      <alignment horizontal="left" vertical="top"/>
      <protection locked="true"/>
    </xf>
    <xf numFmtId="0" fontId="606" fillId="0" borderId="4" xfId="0" applyBorder="true" applyFont="true">
      <alignment horizontal="left" vertical="top"/>
      <protection locked="true"/>
    </xf>
    <xf numFmtId="0" fontId="607" fillId="0" borderId="4" xfId="0" applyBorder="true" applyFont="true">
      <alignment horizontal="left" vertical="top"/>
      <protection locked="true"/>
    </xf>
    <xf numFmtId="0" fontId="608" fillId="0" borderId="4" xfId="0" applyBorder="true" applyFont="true">
      <alignment horizontal="left" vertical="top"/>
      <protection locked="true"/>
    </xf>
    <xf numFmtId="0" fontId="609" fillId="0" borderId="4" xfId="0" applyBorder="true" applyFont="true">
      <alignment horizontal="left" vertical="top"/>
      <protection locked="true"/>
    </xf>
    <xf numFmtId="0" fontId="610" fillId="0" borderId="4" xfId="0" applyBorder="true" applyFont="true">
      <alignment horizontal="left" vertical="top"/>
      <protection locked="true"/>
    </xf>
    <xf numFmtId="0" fontId="611" fillId="3" borderId="4" xfId="0" applyFill="true" applyBorder="true" applyFont="true">
      <alignment vertical="top"/>
      <protection locked="false"/>
    </xf>
    <xf numFmtId="0" fontId="612" fillId="0" borderId="4" xfId="0" applyBorder="true" applyFont="true">
      <alignment horizontal="left" vertical="top"/>
      <protection locked="true"/>
    </xf>
    <xf numFmtId="0" fontId="613" fillId="0" borderId="4" xfId="0" applyBorder="true" applyFont="true">
      <alignment horizontal="left" vertical="top"/>
      <protection locked="true"/>
    </xf>
    <xf numFmtId="0" fontId="614" fillId="0" borderId="4" xfId="0" applyBorder="true" applyFont="true">
      <alignment horizontal="left" vertical="top"/>
      <protection locked="true"/>
    </xf>
    <xf numFmtId="0" fontId="615" fillId="0" borderId="4" xfId="0" applyBorder="true" applyFont="true">
      <alignment horizontal="left" vertical="top"/>
      <protection locked="true"/>
    </xf>
    <xf numFmtId="0" fontId="616" fillId="0" borderId="4" xfId="0" applyBorder="true" applyFont="true">
      <alignment horizontal="left" vertical="top"/>
      <protection locked="true"/>
    </xf>
    <xf numFmtId="0" fontId="617" fillId="0" borderId="4" xfId="0" applyBorder="true" applyFont="true">
      <alignment horizontal="left" vertical="top"/>
      <protection locked="true"/>
    </xf>
    <xf numFmtId="0" fontId="618" fillId="0" borderId="4" xfId="0" applyBorder="true" applyFont="true">
      <alignment horizontal="left" vertical="top"/>
      <protection locked="true"/>
    </xf>
    <xf numFmtId="0" fontId="619" fillId="0" borderId="4" xfId="0" applyBorder="true" applyFont="true">
      <alignment horizontal="left" vertical="top"/>
      <protection locked="true"/>
    </xf>
    <xf numFmtId="0" fontId="620" fillId="3" borderId="4" xfId="0" applyFill="true" applyBorder="true" applyFont="true">
      <alignment vertical="top"/>
      <protection locked="false"/>
    </xf>
    <xf numFmtId="0" fontId="621" fillId="0" borderId="4" xfId="0" applyBorder="true" applyFont="true">
      <alignment horizontal="left" vertical="top"/>
      <protection locked="true"/>
    </xf>
    <xf numFmtId="0" fontId="622" fillId="0" borderId="4" xfId="0" applyBorder="true" applyFont="true">
      <alignment horizontal="left" vertical="top"/>
      <protection locked="true"/>
    </xf>
    <xf numFmtId="0" fontId="623" fillId="0" borderId="4" xfId="0" applyBorder="true" applyFont="true">
      <alignment horizontal="left" vertical="top"/>
      <protection locked="true"/>
    </xf>
    <xf numFmtId="0" fontId="624" fillId="0" borderId="4" xfId="0" applyBorder="true" applyFont="true">
      <alignment horizontal="left" vertical="top"/>
      <protection locked="true"/>
    </xf>
    <xf numFmtId="0" fontId="625" fillId="0" borderId="4" xfId="0" applyBorder="true" applyFont="true">
      <alignment horizontal="left" vertical="top"/>
      <protection locked="true"/>
    </xf>
    <xf numFmtId="0" fontId="626" fillId="0" borderId="4" xfId="0" applyBorder="true" applyFont="true">
      <alignment horizontal="left" vertical="top"/>
      <protection locked="true"/>
    </xf>
    <xf numFmtId="0" fontId="627" fillId="0" borderId="4" xfId="0" applyBorder="true" applyFont="true">
      <alignment horizontal="left" vertical="top"/>
      <protection locked="true"/>
    </xf>
    <xf numFmtId="0" fontId="628" fillId="0" borderId="4" xfId="0" applyBorder="true" applyFont="true">
      <alignment horizontal="left" vertical="top"/>
      <protection locked="true"/>
    </xf>
    <xf numFmtId="172" fontId="629" fillId="0" borderId="4" xfId="0" applyBorder="true" applyFont="true" applyNumberFormat="true">
      <alignment horizontal="right" vertical="top"/>
      <protection locked="true"/>
    </xf>
    <xf numFmtId="0" fontId="630" fillId="0" borderId="4" xfId="0" applyBorder="true" applyFont="true">
      <alignment horizontal="left" vertical="top"/>
      <protection locked="true"/>
    </xf>
    <xf numFmtId="172" fontId="631" fillId="0" borderId="4" xfId="0" applyBorder="true" applyFont="true" applyNumberFormat="true">
      <alignment horizontal="right" vertical="top"/>
      <protection locked="true"/>
    </xf>
    <xf numFmtId="0" fontId="632" fillId="0" borderId="5" xfId="0" applyFont="true" applyBorder="true">
      <alignment horizontal="center" vertical="top"/>
      <protection locked="true"/>
    </xf>
    <xf numFmtId="166" fontId="633" fillId="0" borderId="0" xfId="0" applyFont="true" applyNumberFormat="true">
      <alignment horizontal="center" vertical="top"/>
      <protection locked="true"/>
    </xf>
    <xf numFmtId="0" fontId="634" fillId="0" borderId="0" xfId="0" applyFont="true">
      <alignment horizontal="left" vertical="top"/>
      <protection locked="true"/>
    </xf>
    <xf numFmtId="165" fontId="635" fillId="0" borderId="0" xfId="0" applyFont="true" applyNumberFormat="true">
      <alignment horizontal="left" vertical="top"/>
      <protection locked="true"/>
    </xf>
    <xf numFmtId="168" fontId="636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37" fillId="5" borderId="0" xfId="0" applyFill="true" applyFont="true">
      <alignment horizontal="left"/>
      <protection locked="true"/>
    </xf>
    <xf numFmtId="0" fontId="638" fillId="5" borderId="4" xfId="0" applyFill="true" applyBorder="true" applyFont="true">
      <alignment horizontal="left"/>
      <protection locked="true"/>
    </xf>
    <xf numFmtId="0" fontId="639" fillId="5" borderId="4" xfId="0" applyFill="true" applyBorder="true" applyFont="true">
      <alignment horizontal="left"/>
      <protection locked="true"/>
    </xf>
    <xf numFmtId="0" fontId="640" fillId="5" borderId="4" xfId="0" applyFill="true" applyBorder="true" applyFont="true">
      <alignment horizontal="left"/>
      <protection locked="true"/>
    </xf>
    <xf numFmtId="0" fontId="641" fillId="5" borderId="4" xfId="0" applyFill="true" applyBorder="true" applyFont="true">
      <alignment horizontal="left"/>
      <protection locked="true"/>
    </xf>
    <xf numFmtId="0" fontId="642" fillId="5" borderId="4" xfId="0" applyFill="true" applyBorder="true" applyFont="true">
      <alignment horizontal="left"/>
      <protection locked="true"/>
    </xf>
    <xf numFmtId="0" fontId="643" fillId="5" borderId="4" xfId="0" applyFill="true" applyBorder="true" applyFont="true">
      <alignment horizontal="left"/>
      <protection locked="true"/>
    </xf>
    <xf numFmtId="0" fontId="644" fillId="5" borderId="4" xfId="0" applyFill="true" applyBorder="true" applyFont="true">
      <alignment horizontal="left"/>
      <protection locked="true"/>
    </xf>
    <xf numFmtId="4" fontId="645" fillId="5" borderId="4" xfId="0" applyFill="true" applyBorder="true" applyFont="true" applyNumberFormat="true">
      <alignment horizontal="right"/>
      <protection locked="true"/>
    </xf>
    <xf numFmtId="4" fontId="646" fillId="5" borderId="4" xfId="0" applyFill="true" applyBorder="true" applyFont="true" applyNumberFormat="true">
      <alignment horizontal="right"/>
      <protection locked="true"/>
    </xf>
    <xf numFmtId="4" fontId="647" fillId="5" borderId="4" xfId="0" applyFill="true" applyBorder="true" applyFont="true" applyNumberFormat="true">
      <alignment horizontal="right"/>
      <protection locked="true"/>
    </xf>
    <xf numFmtId="0" fontId="648" fillId="0" borderId="0" xfId="0" applyFont="true"/>
    <xf numFmtId="0" fontId="649" fillId="0" borderId="4" xfId="0" applyBorder="true" applyFont="true">
      <alignment horizontal="left" vertical="top"/>
      <protection locked="true"/>
    </xf>
    <xf numFmtId="0" fontId="650" fillId="0" borderId="4" xfId="0" applyBorder="true" applyFont="true">
      <alignment horizontal="left" vertical="top" wrapText="true"/>
      <protection locked="true"/>
    </xf>
    <xf numFmtId="0" fontId="651" fillId="0" borderId="4" xfId="0" applyBorder="true" applyFont="true">
      <alignment horizontal="center" vertical="top"/>
      <protection locked="true"/>
    </xf>
    <xf numFmtId="170" fontId="652" fillId="0" borderId="4" xfId="0" applyBorder="true" applyFont="true" applyNumberFormat="true">
      <alignment horizontal="right" vertical="top"/>
      <protection locked="true"/>
    </xf>
    <xf numFmtId="171" fontId="653" fillId="0" borderId="4" xfId="0" applyBorder="true" applyFont="true" applyNumberFormat="true">
      <alignment horizontal="right" vertical="top"/>
      <protection locked="true"/>
    </xf>
    <xf numFmtId="171" fontId="654" fillId="3" borderId="4" xfId="0" applyFill="true" applyBorder="true" applyNumberFormat="true" applyFont="true">
      <alignment vertical="top" horizontal="right"/>
      <protection locked="false"/>
    </xf>
    <xf numFmtId="171" fontId="655" fillId="0" borderId="4" xfId="0" applyBorder="true" applyFont="true" applyNumberFormat="true">
      <alignment horizontal="right" vertical="top"/>
      <protection locked="true"/>
    </xf>
    <xf numFmtId="171" fontId="656" fillId="0" borderId="4" xfId="0" applyBorder="true" applyFont="true" applyNumberFormat="true">
      <alignment horizontal="right" vertical="top"/>
      <protection locked="true"/>
    </xf>
    <xf numFmtId="171" fontId="657" fillId="0" borderId="4" xfId="0" applyBorder="true" applyFont="true" applyNumberFormat="true">
      <alignment horizontal="right" vertical="top"/>
      <protection locked="true"/>
    </xf>
    <xf numFmtId="171" fontId="658" fillId="0" borderId="4" xfId="0" applyBorder="true" applyFont="true" applyNumberFormat="true">
      <alignment horizontal="right" vertical="top"/>
      <protection locked="true"/>
    </xf>
    <xf numFmtId="0" fontId="659" fillId="0" borderId="4" xfId="0" applyBorder="true" applyFont="true">
      <alignment horizontal="left" vertical="top"/>
      <protection locked="true"/>
    </xf>
    <xf numFmtId="0" fontId="660" fillId="0" borderId="4" xfId="0" applyBorder="true" applyFont="true">
      <alignment horizontal="left" vertical="top" wrapText="true"/>
      <protection locked="true"/>
    </xf>
    <xf numFmtId="0" fontId="661" fillId="0" borderId="4" xfId="0" applyBorder="true" applyFont="true">
      <alignment horizontal="center" vertical="top"/>
      <protection locked="true"/>
    </xf>
    <xf numFmtId="170" fontId="662" fillId="0" borderId="4" xfId="0" applyBorder="true" applyFont="true" applyNumberFormat="true">
      <alignment horizontal="right" vertical="top"/>
      <protection locked="true"/>
    </xf>
    <xf numFmtId="171" fontId="663" fillId="0" borderId="4" xfId="0" applyBorder="true" applyFont="true" applyNumberFormat="true">
      <alignment horizontal="right" vertical="top"/>
      <protection locked="true"/>
    </xf>
    <xf numFmtId="171" fontId="664" fillId="3" borderId="4" xfId="0" applyFill="true" applyBorder="true" applyNumberFormat="true" applyFont="true">
      <alignment vertical="top" horizontal="right"/>
      <protection locked="false"/>
    </xf>
    <xf numFmtId="171" fontId="665" fillId="0" borderId="4" xfId="0" applyBorder="true" applyFont="true" applyNumberFormat="true">
      <alignment horizontal="right" vertical="top"/>
      <protection locked="true"/>
    </xf>
    <xf numFmtId="171" fontId="666" fillId="0" borderId="4" xfId="0" applyBorder="true" applyFont="true" applyNumberFormat="true">
      <alignment horizontal="right" vertical="top"/>
      <protection locked="true"/>
    </xf>
    <xf numFmtId="171" fontId="667" fillId="0" borderId="4" xfId="0" applyBorder="true" applyFont="true" applyNumberFormat="true">
      <alignment horizontal="right" vertical="top"/>
      <protection locked="true"/>
    </xf>
    <xf numFmtId="171" fontId="668" fillId="0" borderId="4" xfId="0" applyBorder="true" applyFont="true" applyNumberFormat="true">
      <alignment horizontal="right" vertical="top"/>
      <protection locked="true"/>
    </xf>
    <xf numFmtId="0" fontId="669" fillId="0" borderId="4" xfId="0" applyBorder="true" applyFont="true">
      <alignment horizontal="left" vertical="top"/>
      <protection locked="true"/>
    </xf>
    <xf numFmtId="0" fontId="670" fillId="0" borderId="4" xfId="0" applyBorder="true" applyFont="true">
      <alignment horizontal="left" vertical="top" wrapText="true"/>
      <protection locked="true"/>
    </xf>
    <xf numFmtId="0" fontId="671" fillId="0" borderId="4" xfId="0" applyBorder="true" applyFont="true">
      <alignment horizontal="center" vertical="top"/>
      <protection locked="true"/>
    </xf>
    <xf numFmtId="170" fontId="672" fillId="0" borderId="4" xfId="0" applyBorder="true" applyFont="true" applyNumberFormat="true">
      <alignment horizontal="right" vertical="top"/>
      <protection locked="true"/>
    </xf>
    <xf numFmtId="171" fontId="673" fillId="0" borderId="4" xfId="0" applyBorder="true" applyFont="true" applyNumberFormat="true">
      <alignment horizontal="right" vertical="top"/>
      <protection locked="true"/>
    </xf>
    <xf numFmtId="171" fontId="674" fillId="3" borderId="4" xfId="0" applyFill="true" applyBorder="true" applyNumberFormat="true" applyFont="true">
      <alignment vertical="top" horizontal="right"/>
      <protection locked="false"/>
    </xf>
    <xf numFmtId="171" fontId="675" fillId="0" borderId="4" xfId="0" applyBorder="true" applyFont="true" applyNumberFormat="true">
      <alignment horizontal="right" vertical="top"/>
      <protection locked="true"/>
    </xf>
    <xf numFmtId="171" fontId="676" fillId="0" borderId="4" xfId="0" applyBorder="true" applyFont="true" applyNumberFormat="true">
      <alignment horizontal="right" vertical="top"/>
      <protection locked="true"/>
    </xf>
    <xf numFmtId="171" fontId="677" fillId="0" borderId="4" xfId="0" applyBorder="true" applyFont="true" applyNumberFormat="true">
      <alignment horizontal="right" vertical="top"/>
      <protection locked="true"/>
    </xf>
    <xf numFmtId="171" fontId="678" fillId="0" borderId="4" xfId="0" applyBorder="true" applyFont="true" applyNumberFormat="true">
      <alignment horizontal="right" vertical="top"/>
      <protection locked="true"/>
    </xf>
    <xf numFmtId="0" fontId="679" fillId="5" borderId="4" xfId="0" applyFill="true" applyBorder="true" applyFont="true">
      <alignment horizontal="left"/>
      <protection locked="true"/>
    </xf>
    <xf numFmtId="0" fontId="680" fillId="5" borderId="4" xfId="0" applyFill="true" applyBorder="true" applyFont="true">
      <alignment horizontal="left"/>
      <protection locked="true"/>
    </xf>
    <xf numFmtId="0" fontId="681" fillId="5" borderId="4" xfId="0" applyFill="true" applyBorder="true" applyFont="true">
      <alignment horizontal="left"/>
      <protection locked="true"/>
    </xf>
    <xf numFmtId="0" fontId="682" fillId="5" borderId="4" xfId="0" applyFill="true" applyBorder="true" applyFont="true">
      <alignment horizontal="left"/>
      <protection locked="true"/>
    </xf>
    <xf numFmtId="0" fontId="683" fillId="5" borderId="4" xfId="0" applyFill="true" applyBorder="true" applyFont="true">
      <alignment horizontal="left"/>
      <protection locked="true"/>
    </xf>
    <xf numFmtId="0" fontId="684" fillId="5" borderId="4" xfId="0" applyFill="true" applyBorder="true" applyFont="true">
      <alignment horizontal="left"/>
      <protection locked="true"/>
    </xf>
    <xf numFmtId="0" fontId="685" fillId="5" borderId="4" xfId="0" applyFill="true" applyBorder="true" applyFont="true">
      <alignment horizontal="left"/>
      <protection locked="true"/>
    </xf>
    <xf numFmtId="4" fontId="686" fillId="5" borderId="4" xfId="0" applyFill="true" applyBorder="true" applyFont="true" applyNumberFormat="true">
      <alignment horizontal="right"/>
      <protection locked="true"/>
    </xf>
    <xf numFmtId="4" fontId="687" fillId="5" borderId="4" xfId="0" applyFill="true" applyBorder="true" applyFont="true" applyNumberFormat="true">
      <alignment horizontal="right"/>
      <protection locked="true"/>
    </xf>
    <xf numFmtId="4" fontId="688" fillId="5" borderId="4" xfId="0" applyFill="true" applyBorder="true" applyFont="true" applyNumberFormat="true">
      <alignment horizontal="right"/>
      <protection locked="true"/>
    </xf>
    <xf numFmtId="0" fontId="689" fillId="0" borderId="0" xfId="0" applyFont="true"/>
    <xf numFmtId="0" fontId="690" fillId="0" borderId="4" xfId="0" applyBorder="true" applyFont="true">
      <alignment horizontal="left" vertical="top"/>
      <protection locked="true"/>
    </xf>
    <xf numFmtId="0" fontId="691" fillId="0" borderId="4" xfId="0" applyBorder="true" applyFont="true">
      <alignment horizontal="left" vertical="top" wrapText="true"/>
      <protection locked="true"/>
    </xf>
    <xf numFmtId="0" fontId="692" fillId="0" borderId="4" xfId="0" applyBorder="true" applyFont="true">
      <alignment horizontal="center" vertical="top"/>
      <protection locked="true"/>
    </xf>
    <xf numFmtId="170" fontId="693" fillId="0" borderId="4" xfId="0" applyBorder="true" applyFont="true" applyNumberFormat="true">
      <alignment horizontal="right" vertical="top"/>
      <protection locked="true"/>
    </xf>
    <xf numFmtId="171" fontId="694" fillId="0" borderId="4" xfId="0" applyBorder="true" applyFont="true" applyNumberFormat="true">
      <alignment horizontal="right" vertical="top"/>
      <protection locked="true"/>
    </xf>
    <xf numFmtId="171" fontId="695" fillId="3" borderId="4" xfId="0" applyFill="true" applyBorder="true" applyNumberFormat="true" applyFont="true">
      <alignment vertical="top" horizontal="right"/>
      <protection locked="false"/>
    </xf>
    <xf numFmtId="171" fontId="696" fillId="0" borderId="4" xfId="0" applyBorder="true" applyFont="true" applyNumberFormat="true">
      <alignment horizontal="right" vertical="top"/>
      <protection locked="true"/>
    </xf>
    <xf numFmtId="171" fontId="697" fillId="0" borderId="4" xfId="0" applyBorder="true" applyFont="true" applyNumberFormat="true">
      <alignment horizontal="right" vertical="top"/>
      <protection locked="true"/>
    </xf>
    <xf numFmtId="171" fontId="698" fillId="0" borderId="4" xfId="0" applyBorder="true" applyFont="true" applyNumberFormat="true">
      <alignment horizontal="right" vertical="top"/>
      <protection locked="true"/>
    </xf>
    <xf numFmtId="171" fontId="699" fillId="0" borderId="4" xfId="0" applyBorder="true" applyFont="true" applyNumberFormat="true">
      <alignment horizontal="right" vertical="top"/>
      <protection locked="true"/>
    </xf>
    <xf numFmtId="0" fontId="700" fillId="0" borderId="4" xfId="0" applyBorder="true" applyFont="true">
      <alignment horizontal="left" vertical="top"/>
      <protection locked="true"/>
    </xf>
    <xf numFmtId="0" fontId="701" fillId="0" borderId="4" xfId="0" applyBorder="true" applyFont="true">
      <alignment horizontal="left" vertical="top" wrapText="true"/>
      <protection locked="true"/>
    </xf>
    <xf numFmtId="0" fontId="702" fillId="0" borderId="4" xfId="0" applyBorder="true" applyFont="true">
      <alignment horizontal="center" vertical="top"/>
      <protection locked="true"/>
    </xf>
    <xf numFmtId="170" fontId="703" fillId="0" borderId="4" xfId="0" applyBorder="true" applyFont="true" applyNumberFormat="true">
      <alignment horizontal="right" vertical="top"/>
      <protection locked="true"/>
    </xf>
    <xf numFmtId="171" fontId="704" fillId="0" borderId="4" xfId="0" applyBorder="true" applyFont="true" applyNumberFormat="true">
      <alignment horizontal="right" vertical="top"/>
      <protection locked="true"/>
    </xf>
    <xf numFmtId="171" fontId="705" fillId="3" borderId="4" xfId="0" applyFill="true" applyBorder="true" applyNumberFormat="true" applyFont="true">
      <alignment vertical="top" horizontal="right"/>
      <protection locked="false"/>
    </xf>
    <xf numFmtId="171" fontId="706" fillId="0" borderId="4" xfId="0" applyBorder="true" applyFont="true" applyNumberFormat="true">
      <alignment horizontal="right" vertical="top"/>
      <protection locked="true"/>
    </xf>
    <xf numFmtId="171" fontId="707" fillId="0" borderId="4" xfId="0" applyBorder="true" applyFont="true" applyNumberFormat="true">
      <alignment horizontal="right" vertical="top"/>
      <protection locked="true"/>
    </xf>
    <xf numFmtId="171" fontId="708" fillId="0" borderId="4" xfId="0" applyBorder="true" applyFont="true" applyNumberFormat="true">
      <alignment horizontal="right" vertical="top"/>
      <protection locked="true"/>
    </xf>
    <xf numFmtId="171" fontId="709" fillId="0" borderId="4" xfId="0" applyBorder="true" applyFont="true" applyNumberFormat="true">
      <alignment horizontal="right" vertical="top"/>
      <protection locked="true"/>
    </xf>
    <xf numFmtId="0" fontId="710" fillId="0" borderId="4" xfId="0" applyBorder="true" applyFont="true">
      <alignment horizontal="left" vertical="top"/>
      <protection locked="true"/>
    </xf>
    <xf numFmtId="0" fontId="711" fillId="0" borderId="4" xfId="0" applyBorder="true" applyFont="true">
      <alignment horizontal="left" vertical="top" wrapText="true"/>
      <protection locked="true"/>
    </xf>
    <xf numFmtId="0" fontId="712" fillId="0" borderId="4" xfId="0" applyBorder="true" applyFont="true">
      <alignment horizontal="center" vertical="top"/>
      <protection locked="true"/>
    </xf>
    <xf numFmtId="170" fontId="713" fillId="0" borderId="4" xfId="0" applyBorder="true" applyFont="true" applyNumberFormat="true">
      <alignment horizontal="right" vertical="top"/>
      <protection locked="true"/>
    </xf>
    <xf numFmtId="171" fontId="714" fillId="0" borderId="4" xfId="0" applyBorder="true" applyFont="true" applyNumberFormat="true">
      <alignment horizontal="right" vertical="top"/>
      <protection locked="true"/>
    </xf>
    <xf numFmtId="171" fontId="715" fillId="3" borderId="4" xfId="0" applyFill="true" applyBorder="true" applyNumberFormat="true" applyFont="true">
      <alignment vertical="top" horizontal="right"/>
      <protection locked="false"/>
    </xf>
    <xf numFmtId="171" fontId="716" fillId="0" borderId="4" xfId="0" applyBorder="true" applyFont="true" applyNumberFormat="true">
      <alignment horizontal="right" vertical="top"/>
      <protection locked="true"/>
    </xf>
    <xf numFmtId="171" fontId="717" fillId="0" borderId="4" xfId="0" applyBorder="true" applyFont="true" applyNumberFormat="true">
      <alignment horizontal="right" vertical="top"/>
      <protection locked="true"/>
    </xf>
    <xf numFmtId="171" fontId="718" fillId="0" borderId="4" xfId="0" applyBorder="true" applyFont="true" applyNumberFormat="true">
      <alignment horizontal="right" vertical="top"/>
      <protection locked="true"/>
    </xf>
    <xf numFmtId="171" fontId="719" fillId="0" borderId="4" xfId="0" applyBorder="true" applyFont="true" applyNumberFormat="true">
      <alignment horizontal="right" vertical="top"/>
      <protection locked="true"/>
    </xf>
    <xf numFmtId="0" fontId="720" fillId="0" borderId="4" xfId="0" applyBorder="true" applyFont="true">
      <alignment horizontal="left" vertical="top"/>
      <protection locked="true"/>
    </xf>
    <xf numFmtId="0" fontId="721" fillId="0" borderId="4" xfId="0" applyBorder="true" applyFont="true">
      <alignment horizontal="left" vertical="top" wrapText="true"/>
      <protection locked="true"/>
    </xf>
    <xf numFmtId="0" fontId="722" fillId="0" borderId="4" xfId="0" applyBorder="true" applyFont="true">
      <alignment horizontal="center" vertical="top"/>
      <protection locked="true"/>
    </xf>
    <xf numFmtId="170" fontId="723" fillId="0" borderId="4" xfId="0" applyBorder="true" applyFont="true" applyNumberFormat="true">
      <alignment horizontal="right" vertical="top"/>
      <protection locked="true"/>
    </xf>
    <xf numFmtId="171" fontId="724" fillId="0" borderId="4" xfId="0" applyBorder="true" applyFont="true" applyNumberFormat="true">
      <alignment horizontal="right" vertical="top"/>
      <protection locked="true"/>
    </xf>
    <xf numFmtId="171" fontId="725" fillId="3" borderId="4" xfId="0" applyFill="true" applyBorder="true" applyNumberFormat="true" applyFont="true">
      <alignment vertical="top" horizontal="right"/>
      <protection locked="false"/>
    </xf>
    <xf numFmtId="171" fontId="726" fillId="0" borderId="4" xfId="0" applyBorder="true" applyFont="true" applyNumberFormat="true">
      <alignment horizontal="right" vertical="top"/>
      <protection locked="true"/>
    </xf>
    <xf numFmtId="171" fontId="727" fillId="0" borderId="4" xfId="0" applyBorder="true" applyFont="true" applyNumberFormat="true">
      <alignment horizontal="right" vertical="top"/>
      <protection locked="true"/>
    </xf>
    <xf numFmtId="171" fontId="728" fillId="0" borderId="4" xfId="0" applyBorder="true" applyFont="true" applyNumberFormat="true">
      <alignment horizontal="right" vertical="top"/>
      <protection locked="true"/>
    </xf>
    <xf numFmtId="171" fontId="729" fillId="0" borderId="4" xfId="0" applyBorder="true" applyFont="true" applyNumberFormat="true">
      <alignment horizontal="right" vertical="top"/>
      <protection locked="true"/>
    </xf>
    <xf numFmtId="0" fontId="730" fillId="5" borderId="4" xfId="0" applyFill="true" applyBorder="true" applyFont="true">
      <alignment horizontal="left"/>
      <protection locked="true"/>
    </xf>
    <xf numFmtId="0" fontId="731" fillId="5" borderId="4" xfId="0" applyFill="true" applyBorder="true" applyFont="true">
      <alignment horizontal="left"/>
      <protection locked="true"/>
    </xf>
    <xf numFmtId="0" fontId="732" fillId="5" borderId="4" xfId="0" applyFill="true" applyBorder="true" applyFont="true">
      <alignment horizontal="left"/>
      <protection locked="true"/>
    </xf>
    <xf numFmtId="0" fontId="733" fillId="5" borderId="4" xfId="0" applyFill="true" applyBorder="true" applyFont="true">
      <alignment horizontal="left"/>
      <protection locked="true"/>
    </xf>
    <xf numFmtId="0" fontId="734" fillId="5" borderId="4" xfId="0" applyFill="true" applyBorder="true" applyFont="true">
      <alignment horizontal="left"/>
      <protection locked="true"/>
    </xf>
    <xf numFmtId="0" fontId="735" fillId="5" borderId="4" xfId="0" applyFill="true" applyBorder="true" applyFont="true">
      <alignment horizontal="left"/>
      <protection locked="true"/>
    </xf>
    <xf numFmtId="0" fontId="736" fillId="5" borderId="4" xfId="0" applyFill="true" applyBorder="true" applyFont="true">
      <alignment horizontal="left"/>
      <protection locked="true"/>
    </xf>
    <xf numFmtId="4" fontId="737" fillId="5" borderId="4" xfId="0" applyFill="true" applyBorder="true" applyFont="true" applyNumberFormat="true">
      <alignment horizontal="right"/>
      <protection locked="true"/>
    </xf>
    <xf numFmtId="4" fontId="738" fillId="5" borderId="4" xfId="0" applyFill="true" applyBorder="true" applyFont="true" applyNumberFormat="true">
      <alignment horizontal="right"/>
      <protection locked="true"/>
    </xf>
    <xf numFmtId="4" fontId="739" fillId="5" borderId="4" xfId="0" applyFill="true" applyBorder="true" applyFont="true" applyNumberFormat="true">
      <alignment horizontal="right"/>
      <protection locked="true"/>
    </xf>
    <xf numFmtId="0" fontId="740" fillId="0" borderId="0" xfId="0" applyFont="true"/>
    <xf numFmtId="0" fontId="741" fillId="0" borderId="4" xfId="0" applyBorder="true" applyFont="true">
      <alignment horizontal="left" vertical="top"/>
      <protection locked="true"/>
    </xf>
    <xf numFmtId="0" fontId="742" fillId="0" borderId="4" xfId="0" applyBorder="true" applyFont="true">
      <alignment horizontal="left" vertical="top" wrapText="true"/>
      <protection locked="true"/>
    </xf>
    <xf numFmtId="0" fontId="743" fillId="0" borderId="4" xfId="0" applyBorder="true" applyFont="true">
      <alignment horizontal="center" vertical="top"/>
      <protection locked="true"/>
    </xf>
    <xf numFmtId="170" fontId="744" fillId="0" borderId="4" xfId="0" applyBorder="true" applyFont="true" applyNumberFormat="true">
      <alignment horizontal="right" vertical="top"/>
      <protection locked="true"/>
    </xf>
    <xf numFmtId="171" fontId="745" fillId="0" borderId="4" xfId="0" applyBorder="true" applyFont="true" applyNumberFormat="true">
      <alignment horizontal="right" vertical="top"/>
      <protection locked="true"/>
    </xf>
    <xf numFmtId="171" fontId="746" fillId="3" borderId="4" xfId="0" applyFill="true" applyBorder="true" applyNumberFormat="true" applyFont="true">
      <alignment vertical="top" horizontal="right"/>
      <protection locked="false"/>
    </xf>
    <xf numFmtId="171" fontId="747" fillId="0" borderId="4" xfId="0" applyBorder="true" applyFont="true" applyNumberFormat="true">
      <alignment horizontal="right" vertical="top"/>
      <protection locked="true"/>
    </xf>
    <xf numFmtId="171" fontId="748" fillId="0" borderId="4" xfId="0" applyBorder="true" applyFont="true" applyNumberFormat="true">
      <alignment horizontal="right" vertical="top"/>
      <protection locked="true"/>
    </xf>
    <xf numFmtId="171" fontId="749" fillId="0" borderId="4" xfId="0" applyBorder="true" applyFont="true" applyNumberFormat="true">
      <alignment horizontal="right" vertical="top"/>
      <protection locked="true"/>
    </xf>
    <xf numFmtId="171" fontId="750" fillId="0" borderId="4" xfId="0" applyBorder="true" applyFont="true" applyNumberFormat="true">
      <alignment horizontal="right" vertical="top"/>
      <protection locked="true"/>
    </xf>
    <xf numFmtId="0" fontId="751" fillId="0" borderId="4" xfId="0" applyBorder="true" applyFont="true">
      <alignment horizontal="left" vertical="top"/>
      <protection locked="true"/>
    </xf>
    <xf numFmtId="0" fontId="752" fillId="0" borderId="4" xfId="0" applyBorder="true" applyFont="true">
      <alignment horizontal="left" vertical="top" wrapText="true"/>
      <protection locked="true"/>
    </xf>
    <xf numFmtId="0" fontId="753" fillId="0" borderId="4" xfId="0" applyBorder="true" applyFont="true">
      <alignment horizontal="center" vertical="top"/>
      <protection locked="true"/>
    </xf>
    <xf numFmtId="170" fontId="754" fillId="0" borderId="4" xfId="0" applyBorder="true" applyFont="true" applyNumberFormat="true">
      <alignment horizontal="right" vertical="top"/>
      <protection locked="true"/>
    </xf>
    <xf numFmtId="171" fontId="755" fillId="0" borderId="4" xfId="0" applyBorder="true" applyFont="true" applyNumberFormat="true">
      <alignment horizontal="right" vertical="top"/>
      <protection locked="true"/>
    </xf>
    <xf numFmtId="171" fontId="756" fillId="3" borderId="4" xfId="0" applyFill="true" applyBorder="true" applyNumberFormat="true" applyFont="true">
      <alignment vertical="top" horizontal="right"/>
      <protection locked="false"/>
    </xf>
    <xf numFmtId="171" fontId="757" fillId="0" borderId="4" xfId="0" applyBorder="true" applyFont="true" applyNumberFormat="true">
      <alignment horizontal="right" vertical="top"/>
      <protection locked="true"/>
    </xf>
    <xf numFmtId="171" fontId="758" fillId="0" borderId="4" xfId="0" applyBorder="true" applyFont="true" applyNumberFormat="true">
      <alignment horizontal="right" vertical="top"/>
      <protection locked="true"/>
    </xf>
    <xf numFmtId="171" fontId="759" fillId="0" borderId="4" xfId="0" applyBorder="true" applyFont="true" applyNumberFormat="true">
      <alignment horizontal="right" vertical="top"/>
      <protection locked="true"/>
    </xf>
    <xf numFmtId="171" fontId="760" fillId="0" borderId="4" xfId="0" applyBorder="true" applyFont="true" applyNumberFormat="true">
      <alignment horizontal="right" vertical="top"/>
      <protection locked="true"/>
    </xf>
    <xf numFmtId="0" fontId="761" fillId="5" borderId="4" xfId="0" applyFill="true" applyBorder="true" applyFont="true">
      <alignment horizontal="left"/>
      <protection locked="true"/>
    </xf>
    <xf numFmtId="0" fontId="762" fillId="5" borderId="4" xfId="0" applyFill="true" applyBorder="true" applyFont="true">
      <alignment horizontal="left"/>
      <protection locked="true"/>
    </xf>
    <xf numFmtId="0" fontId="763" fillId="5" borderId="4" xfId="0" applyFill="true" applyBorder="true" applyFont="true">
      <alignment horizontal="left"/>
      <protection locked="true"/>
    </xf>
    <xf numFmtId="0" fontId="764" fillId="5" borderId="4" xfId="0" applyFill="true" applyBorder="true" applyFont="true">
      <alignment horizontal="left"/>
      <protection locked="true"/>
    </xf>
    <xf numFmtId="0" fontId="765" fillId="5" borderId="4" xfId="0" applyFill="true" applyBorder="true" applyFont="true">
      <alignment horizontal="left"/>
      <protection locked="true"/>
    </xf>
    <xf numFmtId="0" fontId="766" fillId="5" borderId="4" xfId="0" applyFill="true" applyBorder="true" applyFont="true">
      <alignment horizontal="left"/>
      <protection locked="true"/>
    </xf>
    <xf numFmtId="0" fontId="767" fillId="5" borderId="4" xfId="0" applyFill="true" applyBorder="true" applyFont="true">
      <alignment horizontal="left"/>
      <protection locked="true"/>
    </xf>
    <xf numFmtId="4" fontId="768" fillId="5" borderId="4" xfId="0" applyFill="true" applyBorder="true" applyFont="true" applyNumberFormat="true">
      <alignment horizontal="right"/>
      <protection locked="true"/>
    </xf>
    <xf numFmtId="4" fontId="769" fillId="5" borderId="4" xfId="0" applyFill="true" applyBorder="true" applyFont="true" applyNumberFormat="true">
      <alignment horizontal="right"/>
      <protection locked="true"/>
    </xf>
    <xf numFmtId="4" fontId="770" fillId="5" borderId="4" xfId="0" applyFill="true" applyBorder="true" applyFont="true" applyNumberFormat="true">
      <alignment horizontal="right"/>
      <protection locked="true"/>
    </xf>
    <xf numFmtId="0" fontId="771" fillId="0" borderId="0" xfId="0" applyFont="true"/>
    <xf numFmtId="0" fontId="772" fillId="0" borderId="4" xfId="0" applyBorder="true" applyFont="true">
      <alignment horizontal="left" vertical="top"/>
      <protection locked="true"/>
    </xf>
    <xf numFmtId="0" fontId="773" fillId="0" borderId="4" xfId="0" applyBorder="true" applyFont="true">
      <alignment horizontal="left" vertical="top" wrapText="true"/>
      <protection locked="true"/>
    </xf>
    <xf numFmtId="0" fontId="774" fillId="0" borderId="4" xfId="0" applyBorder="true" applyFont="true">
      <alignment horizontal="center" vertical="top"/>
      <protection locked="true"/>
    </xf>
    <xf numFmtId="170" fontId="775" fillId="0" borderId="4" xfId="0" applyBorder="true" applyFont="true" applyNumberFormat="true">
      <alignment horizontal="right" vertical="top"/>
      <protection locked="true"/>
    </xf>
    <xf numFmtId="171" fontId="776" fillId="0" borderId="4" xfId="0" applyBorder="true" applyFont="true" applyNumberFormat="true">
      <alignment horizontal="right" vertical="top"/>
      <protection locked="true"/>
    </xf>
    <xf numFmtId="171" fontId="777" fillId="3" borderId="4" xfId="0" applyFill="true" applyBorder="true" applyNumberFormat="true" applyFont="true">
      <alignment vertical="top" horizontal="right"/>
      <protection locked="false"/>
    </xf>
    <xf numFmtId="171" fontId="778" fillId="0" borderId="4" xfId="0" applyBorder="true" applyFont="true" applyNumberFormat="true">
      <alignment horizontal="right" vertical="top"/>
      <protection locked="true"/>
    </xf>
    <xf numFmtId="171" fontId="779" fillId="0" borderId="4" xfId="0" applyBorder="true" applyFont="true" applyNumberFormat="true">
      <alignment horizontal="right" vertical="top"/>
      <protection locked="true"/>
    </xf>
    <xf numFmtId="171" fontId="780" fillId="0" borderId="4" xfId="0" applyBorder="true" applyFont="true" applyNumberFormat="true">
      <alignment horizontal="right" vertical="top"/>
      <protection locked="true"/>
    </xf>
    <xf numFmtId="171" fontId="781" fillId="0" borderId="4" xfId="0" applyBorder="true" applyFont="true" applyNumberFormat="true">
      <alignment horizontal="right" vertical="top"/>
      <protection locked="true"/>
    </xf>
    <xf numFmtId="0" fontId="782" fillId="0" borderId="4" xfId="0" applyBorder="true" applyFont="true">
      <alignment horizontal="left" vertical="top"/>
      <protection locked="true"/>
    </xf>
    <xf numFmtId="0" fontId="783" fillId="0" borderId="4" xfId="0" applyBorder="true" applyFont="true">
      <alignment horizontal="left" vertical="top" wrapText="true"/>
      <protection locked="true"/>
    </xf>
    <xf numFmtId="0" fontId="784" fillId="0" borderId="4" xfId="0" applyBorder="true" applyFont="true">
      <alignment horizontal="center" vertical="top"/>
      <protection locked="true"/>
    </xf>
    <xf numFmtId="170" fontId="785" fillId="0" borderId="4" xfId="0" applyBorder="true" applyFont="true" applyNumberFormat="true">
      <alignment horizontal="right" vertical="top"/>
      <protection locked="true"/>
    </xf>
    <xf numFmtId="171" fontId="786" fillId="0" borderId="4" xfId="0" applyBorder="true" applyFont="true" applyNumberFormat="true">
      <alignment horizontal="right" vertical="top"/>
      <protection locked="true"/>
    </xf>
    <xf numFmtId="171" fontId="787" fillId="3" borderId="4" xfId="0" applyFill="true" applyBorder="true" applyNumberFormat="true" applyFont="true">
      <alignment vertical="top" horizontal="right"/>
      <protection locked="false"/>
    </xf>
    <xf numFmtId="171" fontId="788" fillId="0" borderId="4" xfId="0" applyBorder="true" applyFont="true" applyNumberFormat="true">
      <alignment horizontal="right" vertical="top"/>
      <protection locked="true"/>
    </xf>
    <xf numFmtId="171" fontId="789" fillId="0" borderId="4" xfId="0" applyBorder="true" applyFont="true" applyNumberFormat="true">
      <alignment horizontal="right" vertical="top"/>
      <protection locked="true"/>
    </xf>
    <xf numFmtId="171" fontId="790" fillId="0" borderId="4" xfId="0" applyBorder="true" applyFont="true" applyNumberFormat="true">
      <alignment horizontal="right" vertical="top"/>
      <protection locked="true"/>
    </xf>
    <xf numFmtId="171" fontId="791" fillId="0" borderId="4" xfId="0" applyBorder="true" applyFont="true" applyNumberFormat="true">
      <alignment horizontal="right" vertical="top"/>
      <protection locked="true"/>
    </xf>
    <xf numFmtId="0" fontId="792" fillId="0" borderId="4" xfId="0" applyBorder="true" applyFont="true">
      <alignment horizontal="left" vertical="top"/>
      <protection locked="true"/>
    </xf>
    <xf numFmtId="0" fontId="793" fillId="0" borderId="4" xfId="0" applyBorder="true" applyFont="true">
      <alignment horizontal="left" vertical="top" wrapText="true"/>
      <protection locked="true"/>
    </xf>
    <xf numFmtId="0" fontId="794" fillId="0" borderId="4" xfId="0" applyBorder="true" applyFont="true">
      <alignment horizontal="center" vertical="top"/>
      <protection locked="true"/>
    </xf>
    <xf numFmtId="170" fontId="795" fillId="0" borderId="4" xfId="0" applyBorder="true" applyFont="true" applyNumberFormat="true">
      <alignment horizontal="right" vertical="top"/>
      <protection locked="true"/>
    </xf>
    <xf numFmtId="171" fontId="796" fillId="0" borderId="4" xfId="0" applyBorder="true" applyFont="true" applyNumberFormat="true">
      <alignment horizontal="right" vertical="top"/>
      <protection locked="true"/>
    </xf>
    <xf numFmtId="171" fontId="797" fillId="3" borderId="4" xfId="0" applyFill="true" applyBorder="true" applyNumberFormat="true" applyFont="true">
      <alignment vertical="top" horizontal="right"/>
      <protection locked="false"/>
    </xf>
    <xf numFmtId="171" fontId="798" fillId="0" borderId="4" xfId="0" applyBorder="true" applyFont="true" applyNumberFormat="true">
      <alignment horizontal="right" vertical="top"/>
      <protection locked="true"/>
    </xf>
    <xf numFmtId="171" fontId="799" fillId="0" borderId="4" xfId="0" applyBorder="true" applyFont="true" applyNumberFormat="true">
      <alignment horizontal="right" vertical="top"/>
      <protection locked="true"/>
    </xf>
    <xf numFmtId="171" fontId="800" fillId="0" borderId="4" xfId="0" applyBorder="true" applyFont="true" applyNumberFormat="true">
      <alignment horizontal="right" vertical="top"/>
      <protection locked="true"/>
    </xf>
    <xf numFmtId="171" fontId="801" fillId="0" borderId="4" xfId="0" applyBorder="true" applyFont="true" applyNumberFormat="true">
      <alignment horizontal="right" vertical="top"/>
      <protection locked="true"/>
    </xf>
    <xf numFmtId="0" fontId="802" fillId="0" borderId="4" xfId="0" applyBorder="true" applyFont="true">
      <alignment horizontal="left" vertical="top"/>
      <protection locked="true"/>
    </xf>
    <xf numFmtId="0" fontId="803" fillId="0" borderId="4" xfId="0" applyBorder="true" applyFont="true">
      <alignment horizontal="left" vertical="top" wrapText="true"/>
      <protection locked="true"/>
    </xf>
    <xf numFmtId="0" fontId="804" fillId="0" borderId="4" xfId="0" applyBorder="true" applyFont="true">
      <alignment horizontal="center" vertical="top"/>
      <protection locked="true"/>
    </xf>
    <xf numFmtId="170" fontId="805" fillId="0" borderId="4" xfId="0" applyBorder="true" applyFont="true" applyNumberFormat="true">
      <alignment horizontal="right" vertical="top"/>
      <protection locked="true"/>
    </xf>
    <xf numFmtId="171" fontId="806" fillId="0" borderId="4" xfId="0" applyBorder="true" applyFont="true" applyNumberFormat="true">
      <alignment horizontal="right" vertical="top"/>
      <protection locked="true"/>
    </xf>
    <xf numFmtId="171" fontId="807" fillId="3" borderId="4" xfId="0" applyFill="true" applyBorder="true" applyNumberFormat="true" applyFont="true">
      <alignment vertical="top" horizontal="right"/>
      <protection locked="false"/>
    </xf>
    <xf numFmtId="171" fontId="808" fillId="0" borderId="4" xfId="0" applyBorder="true" applyFont="true" applyNumberFormat="true">
      <alignment horizontal="right" vertical="top"/>
      <protection locked="true"/>
    </xf>
    <xf numFmtId="171" fontId="809" fillId="0" borderId="4" xfId="0" applyBorder="true" applyFont="true" applyNumberFormat="true">
      <alignment horizontal="right" vertical="top"/>
      <protection locked="true"/>
    </xf>
    <xf numFmtId="171" fontId="810" fillId="0" borderId="4" xfId="0" applyBorder="true" applyFont="true" applyNumberFormat="true">
      <alignment horizontal="right" vertical="top"/>
      <protection locked="true"/>
    </xf>
    <xf numFmtId="171" fontId="811" fillId="0" borderId="4" xfId="0" applyBorder="true" applyFont="true" applyNumberFormat="true">
      <alignment horizontal="right" vertical="top"/>
      <protection locked="true"/>
    </xf>
    <xf numFmtId="0" fontId="812" fillId="5" borderId="4" xfId="0" applyFill="true" applyBorder="true" applyFont="true">
      <alignment horizontal="left"/>
      <protection locked="true"/>
    </xf>
    <xf numFmtId="0" fontId="813" fillId="5" borderId="4" xfId="0" applyFill="true" applyBorder="true" applyFont="true">
      <alignment horizontal="left"/>
      <protection locked="true"/>
    </xf>
    <xf numFmtId="0" fontId="814" fillId="5" borderId="4" xfId="0" applyFill="true" applyBorder="true" applyFont="true">
      <alignment horizontal="left"/>
      <protection locked="true"/>
    </xf>
    <xf numFmtId="0" fontId="815" fillId="5" borderId="4" xfId="0" applyFill="true" applyBorder="true" applyFont="true">
      <alignment horizontal="left"/>
      <protection locked="true"/>
    </xf>
    <xf numFmtId="0" fontId="816" fillId="5" borderId="4" xfId="0" applyFill="true" applyBorder="true" applyFont="true">
      <alignment horizontal="left"/>
      <protection locked="true"/>
    </xf>
    <xf numFmtId="0" fontId="817" fillId="5" borderId="4" xfId="0" applyFill="true" applyBorder="true" applyFont="true">
      <alignment horizontal="left"/>
      <protection locked="true"/>
    </xf>
    <xf numFmtId="0" fontId="818" fillId="5" borderId="4" xfId="0" applyFill="true" applyBorder="true" applyFont="true">
      <alignment horizontal="left"/>
      <protection locked="true"/>
    </xf>
    <xf numFmtId="4" fontId="819" fillId="5" borderId="4" xfId="0" applyFill="true" applyBorder="true" applyFont="true" applyNumberFormat="true">
      <alignment horizontal="right"/>
      <protection locked="true"/>
    </xf>
    <xf numFmtId="4" fontId="820" fillId="5" borderId="4" xfId="0" applyFill="true" applyBorder="true" applyFont="true" applyNumberFormat="true">
      <alignment horizontal="right"/>
      <protection locked="true"/>
    </xf>
    <xf numFmtId="4" fontId="821" fillId="5" borderId="4" xfId="0" applyFill="true" applyBorder="true" applyFont="true" applyNumberFormat="true">
      <alignment horizontal="right"/>
      <protection locked="true"/>
    </xf>
    <xf numFmtId="0" fontId="822" fillId="0" borderId="0" xfId="0" applyFont="true"/>
    <xf numFmtId="0" fontId="823" fillId="0" borderId="4" xfId="0" applyBorder="true" applyFont="true">
      <alignment horizontal="left" vertical="top"/>
      <protection locked="true"/>
    </xf>
    <xf numFmtId="0" fontId="824" fillId="0" borderId="4" xfId="0" applyBorder="true" applyFont="true">
      <alignment horizontal="left" vertical="top" wrapText="true"/>
      <protection locked="true"/>
    </xf>
    <xf numFmtId="0" fontId="825" fillId="0" borderId="4" xfId="0" applyBorder="true" applyFont="true">
      <alignment horizontal="center" vertical="top"/>
      <protection locked="true"/>
    </xf>
    <xf numFmtId="170" fontId="826" fillId="0" borderId="4" xfId="0" applyBorder="true" applyFont="true" applyNumberFormat="true">
      <alignment horizontal="right" vertical="top"/>
      <protection locked="true"/>
    </xf>
    <xf numFmtId="171" fontId="827" fillId="0" borderId="4" xfId="0" applyBorder="true" applyFont="true" applyNumberFormat="true">
      <alignment horizontal="right" vertical="top"/>
      <protection locked="true"/>
    </xf>
    <xf numFmtId="171" fontId="828" fillId="3" borderId="4" xfId="0" applyFill="true" applyBorder="true" applyNumberFormat="true" applyFont="true">
      <alignment vertical="top" horizontal="right"/>
      <protection locked="false"/>
    </xf>
    <xf numFmtId="171" fontId="829" fillId="0" borderId="4" xfId="0" applyBorder="true" applyFont="true" applyNumberFormat="true">
      <alignment horizontal="right" vertical="top"/>
      <protection locked="true"/>
    </xf>
    <xf numFmtId="171" fontId="830" fillId="0" borderId="4" xfId="0" applyBorder="true" applyFont="true" applyNumberFormat="true">
      <alignment horizontal="right" vertical="top"/>
      <protection locked="true"/>
    </xf>
    <xf numFmtId="171" fontId="831" fillId="0" borderId="4" xfId="0" applyBorder="true" applyFont="true" applyNumberFormat="true">
      <alignment horizontal="right" vertical="top"/>
      <protection locked="true"/>
    </xf>
    <xf numFmtId="171" fontId="832" fillId="0" borderId="4" xfId="0" applyBorder="true" applyFont="true" applyNumberFormat="true">
      <alignment horizontal="right" vertical="top"/>
      <protection locked="true"/>
    </xf>
    <xf numFmtId="0" fontId="833" fillId="0" borderId="4" xfId="0" applyBorder="true" applyFont="true">
      <alignment horizontal="left" vertical="top"/>
      <protection locked="true"/>
    </xf>
    <xf numFmtId="0" fontId="834" fillId="0" borderId="4" xfId="0" applyBorder="true" applyFont="true">
      <alignment horizontal="left" vertical="top" wrapText="true"/>
      <protection locked="true"/>
    </xf>
    <xf numFmtId="0" fontId="835" fillId="0" borderId="4" xfId="0" applyBorder="true" applyFont="true">
      <alignment horizontal="center" vertical="top"/>
      <protection locked="true"/>
    </xf>
    <xf numFmtId="170" fontId="836" fillId="0" borderId="4" xfId="0" applyBorder="true" applyFont="true" applyNumberFormat="true">
      <alignment horizontal="right" vertical="top"/>
      <protection locked="true"/>
    </xf>
    <xf numFmtId="171" fontId="837" fillId="0" borderId="4" xfId="0" applyBorder="true" applyFont="true" applyNumberFormat="true">
      <alignment horizontal="right" vertical="top"/>
      <protection locked="true"/>
    </xf>
    <xf numFmtId="171" fontId="838" fillId="3" borderId="4" xfId="0" applyFill="true" applyBorder="true" applyNumberFormat="true" applyFont="true">
      <alignment vertical="top" horizontal="right"/>
      <protection locked="false"/>
    </xf>
    <xf numFmtId="171" fontId="839" fillId="0" borderId="4" xfId="0" applyBorder="true" applyFont="true" applyNumberFormat="true">
      <alignment horizontal="right" vertical="top"/>
      <protection locked="true"/>
    </xf>
    <xf numFmtId="171" fontId="840" fillId="0" borderId="4" xfId="0" applyBorder="true" applyFont="true" applyNumberFormat="true">
      <alignment horizontal="right" vertical="top"/>
      <protection locked="true"/>
    </xf>
    <xf numFmtId="171" fontId="841" fillId="0" borderId="4" xfId="0" applyBorder="true" applyFont="true" applyNumberFormat="true">
      <alignment horizontal="right" vertical="top"/>
      <protection locked="true"/>
    </xf>
    <xf numFmtId="171" fontId="842" fillId="0" borderId="4" xfId="0" applyBorder="true" applyFont="true" applyNumberFormat="true">
      <alignment horizontal="right" vertical="top"/>
      <protection locked="true"/>
    </xf>
    <xf numFmtId="0" fontId="843" fillId="0" borderId="4" xfId="0" applyBorder="true" applyFont="true">
      <alignment horizontal="left" vertical="top"/>
      <protection locked="true"/>
    </xf>
    <xf numFmtId="0" fontId="844" fillId="0" borderId="4" xfId="0" applyBorder="true" applyFont="true">
      <alignment horizontal="left" vertical="top" wrapText="true"/>
      <protection locked="true"/>
    </xf>
    <xf numFmtId="0" fontId="845" fillId="0" borderId="4" xfId="0" applyBorder="true" applyFont="true">
      <alignment horizontal="center" vertical="top"/>
      <protection locked="true"/>
    </xf>
    <xf numFmtId="170" fontId="846" fillId="0" borderId="4" xfId="0" applyBorder="true" applyFont="true" applyNumberFormat="true">
      <alignment horizontal="right" vertical="top"/>
      <protection locked="true"/>
    </xf>
    <xf numFmtId="171" fontId="847" fillId="0" borderId="4" xfId="0" applyBorder="true" applyFont="true" applyNumberFormat="true">
      <alignment horizontal="right" vertical="top"/>
      <protection locked="true"/>
    </xf>
    <xf numFmtId="171" fontId="848" fillId="3" borderId="4" xfId="0" applyFill="true" applyBorder="true" applyNumberFormat="true" applyFont="true">
      <alignment vertical="top" horizontal="right"/>
      <protection locked="false"/>
    </xf>
    <xf numFmtId="171" fontId="849" fillId="0" borderId="4" xfId="0" applyBorder="true" applyFont="true" applyNumberFormat="true">
      <alignment horizontal="right" vertical="top"/>
      <protection locked="true"/>
    </xf>
    <xf numFmtId="171" fontId="850" fillId="0" borderId="4" xfId="0" applyBorder="true" applyFont="true" applyNumberFormat="true">
      <alignment horizontal="right" vertical="top"/>
      <protection locked="true"/>
    </xf>
    <xf numFmtId="171" fontId="851" fillId="0" borderId="4" xfId="0" applyBorder="true" applyFont="true" applyNumberFormat="true">
      <alignment horizontal="right" vertical="top"/>
      <protection locked="true"/>
    </xf>
    <xf numFmtId="171" fontId="852" fillId="0" borderId="4" xfId="0" applyBorder="true" applyFont="true" applyNumberFormat="true">
      <alignment horizontal="right" vertical="top"/>
      <protection locked="true"/>
    </xf>
    <xf numFmtId="0" fontId="853" fillId="5" borderId="4" xfId="0" applyFill="true" applyBorder="true" applyFont="true">
      <alignment horizontal="left"/>
      <protection locked="true"/>
    </xf>
    <xf numFmtId="0" fontId="854" fillId="5" borderId="4" xfId="0" applyFill="true" applyBorder="true" applyFont="true">
      <alignment horizontal="left"/>
      <protection locked="true"/>
    </xf>
    <xf numFmtId="0" fontId="855" fillId="5" borderId="4" xfId="0" applyFill="true" applyBorder="true" applyFont="true">
      <alignment horizontal="left"/>
      <protection locked="true"/>
    </xf>
    <xf numFmtId="0" fontId="856" fillId="5" borderId="4" xfId="0" applyFill="true" applyBorder="true" applyFont="true">
      <alignment horizontal="left"/>
      <protection locked="true"/>
    </xf>
    <xf numFmtId="0" fontId="857" fillId="5" borderId="4" xfId="0" applyFill="true" applyBorder="true" applyFont="true">
      <alignment horizontal="left"/>
      <protection locked="true"/>
    </xf>
    <xf numFmtId="0" fontId="858" fillId="5" borderId="4" xfId="0" applyFill="true" applyBorder="true" applyFont="true">
      <alignment horizontal="left"/>
      <protection locked="true"/>
    </xf>
    <xf numFmtId="0" fontId="859" fillId="5" borderId="4" xfId="0" applyFill="true" applyBorder="true" applyFont="true">
      <alignment horizontal="left"/>
      <protection locked="true"/>
    </xf>
    <xf numFmtId="4" fontId="860" fillId="5" borderId="4" xfId="0" applyFill="true" applyBorder="true" applyFont="true" applyNumberFormat="true">
      <alignment horizontal="right"/>
      <protection locked="true"/>
    </xf>
    <xf numFmtId="4" fontId="861" fillId="5" borderId="4" xfId="0" applyFill="true" applyBorder="true" applyFont="true" applyNumberFormat="true">
      <alignment horizontal="right"/>
      <protection locked="true"/>
    </xf>
    <xf numFmtId="4" fontId="862" fillId="5" borderId="4" xfId="0" applyFill="true" applyBorder="true" applyFont="true" applyNumberFormat="true">
      <alignment horizontal="right"/>
      <protection locked="true"/>
    </xf>
    <xf numFmtId="0" fontId="863" fillId="0" borderId="0" xfId="0" applyFont="true"/>
    <xf numFmtId="0" fontId="864" fillId="0" borderId="4" xfId="0" applyBorder="true" applyFont="true">
      <alignment horizontal="left" vertical="top"/>
      <protection locked="true"/>
    </xf>
    <xf numFmtId="0" fontId="865" fillId="0" borderId="4" xfId="0" applyBorder="true" applyFont="true">
      <alignment horizontal="left" vertical="top" wrapText="true"/>
      <protection locked="true"/>
    </xf>
    <xf numFmtId="0" fontId="866" fillId="0" borderId="4" xfId="0" applyBorder="true" applyFont="true">
      <alignment horizontal="center" vertical="top"/>
      <protection locked="true"/>
    </xf>
    <xf numFmtId="170" fontId="867" fillId="0" borderId="4" xfId="0" applyBorder="true" applyFont="true" applyNumberFormat="true">
      <alignment horizontal="right" vertical="top"/>
      <protection locked="true"/>
    </xf>
    <xf numFmtId="171" fontId="868" fillId="0" borderId="4" xfId="0" applyBorder="true" applyFont="true" applyNumberFormat="true">
      <alignment horizontal="right" vertical="top"/>
      <protection locked="true"/>
    </xf>
    <xf numFmtId="171" fontId="869" fillId="3" borderId="4" xfId="0" applyFill="true" applyBorder="true" applyNumberFormat="true" applyFont="true">
      <alignment vertical="top" horizontal="right"/>
      <protection locked="false"/>
    </xf>
    <xf numFmtId="171" fontId="870" fillId="0" borderId="4" xfId="0" applyBorder="true" applyFont="true" applyNumberFormat="true">
      <alignment horizontal="right" vertical="top"/>
      <protection locked="true"/>
    </xf>
    <xf numFmtId="171" fontId="871" fillId="0" borderId="4" xfId="0" applyBorder="true" applyFont="true" applyNumberFormat="true">
      <alignment horizontal="right" vertical="top"/>
      <protection locked="true"/>
    </xf>
    <xf numFmtId="171" fontId="872" fillId="0" borderId="4" xfId="0" applyBorder="true" applyFont="true" applyNumberFormat="true">
      <alignment horizontal="right" vertical="top"/>
      <protection locked="true"/>
    </xf>
    <xf numFmtId="171" fontId="873" fillId="0" borderId="4" xfId="0" applyBorder="true" applyFont="true" applyNumberFormat="true">
      <alignment horizontal="right" vertical="top"/>
      <protection locked="true"/>
    </xf>
    <xf numFmtId="0" fontId="874" fillId="0" borderId="4" xfId="0" applyBorder="true" applyFont="true">
      <alignment horizontal="left" vertical="top"/>
      <protection locked="true"/>
    </xf>
    <xf numFmtId="0" fontId="875" fillId="0" borderId="4" xfId="0" applyBorder="true" applyFont="true">
      <alignment horizontal="left" vertical="top" wrapText="true"/>
      <protection locked="true"/>
    </xf>
    <xf numFmtId="0" fontId="876" fillId="0" borderId="4" xfId="0" applyBorder="true" applyFont="true">
      <alignment horizontal="center" vertical="top"/>
      <protection locked="true"/>
    </xf>
    <xf numFmtId="170" fontId="877" fillId="0" borderId="4" xfId="0" applyBorder="true" applyFont="true" applyNumberFormat="true">
      <alignment horizontal="right" vertical="top"/>
      <protection locked="true"/>
    </xf>
    <xf numFmtId="171" fontId="878" fillId="0" borderId="4" xfId="0" applyBorder="true" applyFont="true" applyNumberFormat="true">
      <alignment horizontal="right" vertical="top"/>
      <protection locked="true"/>
    </xf>
    <xf numFmtId="171" fontId="879" fillId="3" borderId="4" xfId="0" applyFill="true" applyBorder="true" applyNumberFormat="true" applyFont="true">
      <alignment vertical="top" horizontal="right"/>
      <protection locked="false"/>
    </xf>
    <xf numFmtId="171" fontId="880" fillId="0" borderId="4" xfId="0" applyBorder="true" applyFont="true" applyNumberFormat="true">
      <alignment horizontal="right" vertical="top"/>
      <protection locked="true"/>
    </xf>
    <xf numFmtId="171" fontId="881" fillId="0" borderId="4" xfId="0" applyBorder="true" applyFont="true" applyNumberFormat="true">
      <alignment horizontal="right" vertical="top"/>
      <protection locked="true"/>
    </xf>
    <xf numFmtId="171" fontId="882" fillId="0" borderId="4" xfId="0" applyBorder="true" applyFont="true" applyNumberFormat="true">
      <alignment horizontal="right" vertical="top"/>
      <protection locked="true"/>
    </xf>
    <xf numFmtId="171" fontId="883" fillId="0" borderId="4" xfId="0" applyBorder="true" applyFont="true" applyNumberFormat="true">
      <alignment horizontal="right" vertical="top"/>
      <protection locked="true"/>
    </xf>
    <xf numFmtId="0" fontId="884" fillId="0" borderId="4" xfId="0" applyBorder="true" applyFont="true">
      <alignment horizontal="left" vertical="top"/>
      <protection locked="true"/>
    </xf>
    <xf numFmtId="0" fontId="885" fillId="0" borderId="4" xfId="0" applyBorder="true" applyFont="true">
      <alignment horizontal="left" vertical="top" wrapText="true"/>
      <protection locked="true"/>
    </xf>
    <xf numFmtId="0" fontId="886" fillId="0" borderId="4" xfId="0" applyBorder="true" applyFont="true">
      <alignment horizontal="center" vertical="top"/>
      <protection locked="true"/>
    </xf>
    <xf numFmtId="170" fontId="887" fillId="0" borderId="4" xfId="0" applyBorder="true" applyFont="true" applyNumberFormat="true">
      <alignment horizontal="right" vertical="top"/>
      <protection locked="true"/>
    </xf>
    <xf numFmtId="171" fontId="888" fillId="0" borderId="4" xfId="0" applyBorder="true" applyFont="true" applyNumberFormat="true">
      <alignment horizontal="right" vertical="top"/>
      <protection locked="true"/>
    </xf>
    <xf numFmtId="171" fontId="889" fillId="3" borderId="4" xfId="0" applyFill="true" applyBorder="true" applyNumberFormat="true" applyFont="true">
      <alignment vertical="top" horizontal="right"/>
      <protection locked="false"/>
    </xf>
    <xf numFmtId="171" fontId="890" fillId="0" borderId="4" xfId="0" applyBorder="true" applyFont="true" applyNumberFormat="true">
      <alignment horizontal="right" vertical="top"/>
      <protection locked="true"/>
    </xf>
    <xf numFmtId="171" fontId="891" fillId="0" borderId="4" xfId="0" applyBorder="true" applyFont="true" applyNumberFormat="true">
      <alignment horizontal="right" vertical="top"/>
      <protection locked="true"/>
    </xf>
    <xf numFmtId="171" fontId="892" fillId="0" borderId="4" xfId="0" applyBorder="true" applyFont="true" applyNumberFormat="true">
      <alignment horizontal="right" vertical="top"/>
      <protection locked="true"/>
    </xf>
    <xf numFmtId="171" fontId="893" fillId="0" borderId="4" xfId="0" applyBorder="true" applyFont="true" applyNumberFormat="true">
      <alignment horizontal="right" vertical="top"/>
      <protection locked="true"/>
    </xf>
    <xf numFmtId="0" fontId="894" fillId="0" borderId="4" xfId="0" applyBorder="true" applyFont="true">
      <alignment horizontal="left" vertical="top"/>
      <protection locked="true"/>
    </xf>
    <xf numFmtId="0" fontId="895" fillId="0" borderId="4" xfId="0" applyBorder="true" applyFont="true">
      <alignment horizontal="left" vertical="top" wrapText="true"/>
      <protection locked="true"/>
    </xf>
    <xf numFmtId="0" fontId="896" fillId="0" borderId="4" xfId="0" applyBorder="true" applyFont="true">
      <alignment horizontal="center" vertical="top"/>
      <protection locked="true"/>
    </xf>
    <xf numFmtId="170" fontId="897" fillId="0" borderId="4" xfId="0" applyBorder="true" applyFont="true" applyNumberFormat="true">
      <alignment horizontal="right" vertical="top"/>
      <protection locked="true"/>
    </xf>
    <xf numFmtId="171" fontId="898" fillId="0" borderId="4" xfId="0" applyBorder="true" applyFont="true" applyNumberFormat="true">
      <alignment horizontal="right" vertical="top"/>
      <protection locked="true"/>
    </xf>
    <xf numFmtId="171" fontId="899" fillId="3" borderId="4" xfId="0" applyFill="true" applyBorder="true" applyNumberFormat="true" applyFont="true">
      <alignment vertical="top" horizontal="right"/>
      <protection locked="false"/>
    </xf>
    <xf numFmtId="171" fontId="900" fillId="0" borderId="4" xfId="0" applyBorder="true" applyFont="true" applyNumberFormat="true">
      <alignment horizontal="right" vertical="top"/>
      <protection locked="true"/>
    </xf>
    <xf numFmtId="171" fontId="901" fillId="0" borderId="4" xfId="0" applyBorder="true" applyFont="true" applyNumberFormat="true">
      <alignment horizontal="right" vertical="top"/>
      <protection locked="true"/>
    </xf>
    <xf numFmtId="171" fontId="902" fillId="0" borderId="4" xfId="0" applyBorder="true" applyFont="true" applyNumberFormat="true">
      <alignment horizontal="right" vertical="top"/>
      <protection locked="true"/>
    </xf>
    <xf numFmtId="171" fontId="903" fillId="0" borderId="4" xfId="0" applyBorder="true" applyFont="true" applyNumberFormat="true">
      <alignment horizontal="right" vertical="top"/>
      <protection locked="true"/>
    </xf>
    <xf numFmtId="0" fontId="904" fillId="0" borderId="4" xfId="0" applyBorder="true" applyFont="true">
      <alignment horizontal="left" vertical="top"/>
      <protection locked="true"/>
    </xf>
    <xf numFmtId="0" fontId="905" fillId="0" borderId="4" xfId="0" applyBorder="true" applyFont="true">
      <alignment horizontal="left" vertical="top" wrapText="true"/>
      <protection locked="true"/>
    </xf>
    <xf numFmtId="0" fontId="906" fillId="0" borderId="4" xfId="0" applyBorder="true" applyFont="true">
      <alignment horizontal="center" vertical="top"/>
      <protection locked="true"/>
    </xf>
    <xf numFmtId="170" fontId="907" fillId="0" borderId="4" xfId="0" applyBorder="true" applyFont="true" applyNumberFormat="true">
      <alignment horizontal="right" vertical="top"/>
      <protection locked="true"/>
    </xf>
    <xf numFmtId="171" fontId="908" fillId="0" borderId="4" xfId="0" applyBorder="true" applyFont="true" applyNumberFormat="true">
      <alignment horizontal="right" vertical="top"/>
      <protection locked="true"/>
    </xf>
    <xf numFmtId="171" fontId="909" fillId="3" borderId="4" xfId="0" applyFill="true" applyBorder="true" applyNumberFormat="true" applyFont="true">
      <alignment vertical="top" horizontal="right"/>
      <protection locked="false"/>
    </xf>
    <xf numFmtId="171" fontId="910" fillId="0" borderId="4" xfId="0" applyBorder="true" applyFont="true" applyNumberFormat="true">
      <alignment horizontal="right" vertical="top"/>
      <protection locked="true"/>
    </xf>
    <xf numFmtId="171" fontId="911" fillId="0" borderId="4" xfId="0" applyBorder="true" applyFont="true" applyNumberFormat="true">
      <alignment horizontal="right" vertical="top"/>
      <protection locked="true"/>
    </xf>
    <xf numFmtId="171" fontId="912" fillId="0" borderId="4" xfId="0" applyBorder="true" applyFont="true" applyNumberFormat="true">
      <alignment horizontal="right" vertical="top"/>
      <protection locked="true"/>
    </xf>
    <xf numFmtId="171" fontId="913" fillId="0" borderId="4" xfId="0" applyBorder="true" applyFont="true" applyNumberFormat="true">
      <alignment horizontal="right" vertical="top"/>
      <protection locked="true"/>
    </xf>
    <xf numFmtId="0" fontId="914" fillId="0" borderId="4" xfId="0" applyBorder="true" applyFont="true">
      <alignment horizontal="left" vertical="top"/>
      <protection locked="true"/>
    </xf>
    <xf numFmtId="0" fontId="915" fillId="0" borderId="4" xfId="0" applyBorder="true" applyFont="true">
      <alignment horizontal="left" vertical="top" wrapText="true"/>
      <protection locked="true"/>
    </xf>
    <xf numFmtId="0" fontId="916" fillId="0" borderId="4" xfId="0" applyBorder="true" applyFont="true">
      <alignment horizontal="center" vertical="top"/>
      <protection locked="true"/>
    </xf>
    <xf numFmtId="170" fontId="917" fillId="0" borderId="4" xfId="0" applyBorder="true" applyFont="true" applyNumberFormat="true">
      <alignment horizontal="right" vertical="top"/>
      <protection locked="true"/>
    </xf>
    <xf numFmtId="171" fontId="918" fillId="0" borderId="4" xfId="0" applyBorder="true" applyFont="true" applyNumberFormat="true">
      <alignment horizontal="right" vertical="top"/>
      <protection locked="true"/>
    </xf>
    <xf numFmtId="171" fontId="919" fillId="3" borderId="4" xfId="0" applyFill="true" applyBorder="true" applyNumberFormat="true" applyFont="true">
      <alignment vertical="top" horizontal="right"/>
      <protection locked="false"/>
    </xf>
    <xf numFmtId="171" fontId="920" fillId="0" borderId="4" xfId="0" applyBorder="true" applyFont="true" applyNumberFormat="true">
      <alignment horizontal="right" vertical="top"/>
      <protection locked="true"/>
    </xf>
    <xf numFmtId="171" fontId="921" fillId="0" borderId="4" xfId="0" applyBorder="true" applyFont="true" applyNumberFormat="true">
      <alignment horizontal="right" vertical="top"/>
      <protection locked="true"/>
    </xf>
    <xf numFmtId="171" fontId="922" fillId="0" borderId="4" xfId="0" applyBorder="true" applyFont="true" applyNumberFormat="true">
      <alignment horizontal="right" vertical="top"/>
      <protection locked="true"/>
    </xf>
    <xf numFmtId="171" fontId="923" fillId="0" borderId="4" xfId="0" applyBorder="true" applyFont="true" applyNumberFormat="true">
      <alignment horizontal="right" vertical="top"/>
      <protection locked="true"/>
    </xf>
    <xf numFmtId="0" fontId="924" fillId="5" borderId="0" xfId="0" applyFill="true" applyFont="true">
      <alignment horizontal="right"/>
      <protection locked="true"/>
    </xf>
    <xf numFmtId="4" fontId="925" fillId="5" borderId="0" xfId="0" applyFill="true" applyFont="true" applyNumberFormat="true">
      <alignment horizontal="right"/>
      <protection locked="true"/>
    </xf>
    <xf numFmtId="4" fontId="926" fillId="5" borderId="0" xfId="0" applyFill="true" applyFont="true" applyNumberFormat="true">
      <alignment horizontal="right"/>
      <protection locked="true"/>
    </xf>
    <xf numFmtId="4" fontId="927" fillId="5" borderId="0" xfId="0" applyFill="true" applyFont="true" applyNumberFormat="true">
      <alignment horizontal="right"/>
      <protection locked="true"/>
    </xf>
    <xf numFmtId="0" fontId="928" fillId="0" borderId="5" xfId="0" applyFont="true" applyBorder="true">
      <alignment horizontal="center" vertical="top"/>
      <protection locked="true"/>
    </xf>
    <xf numFmtId="166" fontId="929" fillId="0" borderId="0" xfId="0" applyFont="true" applyNumberFormat="true">
      <alignment horizontal="center" vertical="top"/>
      <protection locked="true"/>
    </xf>
    <xf numFmtId="4" fontId="930" fillId="0" borderId="4" xfId="0" applyBorder="true" applyFont="true" applyNumberFormat="true">
      <alignment horizontal="right" vertical="top"/>
      <protection locked="true"/>
    </xf>
    <xf numFmtId="4" fontId="931" fillId="0" borderId="4" xfId="0" applyBorder="true" applyFont="true" applyNumberFormat="true">
      <alignment horizontal="right" vertical="top"/>
      <protection locked="true"/>
    </xf>
    <xf numFmtId="172" fontId="932" fillId="0" borderId="4" xfId="0" applyBorder="true" applyFont="true" applyNumberFormat="true">
      <alignment horizontal="right" vertical="top"/>
      <protection locked="true"/>
    </xf>
    <xf numFmtId="172" fontId="933" fillId="0" borderId="4" xfId="0" applyBorder="true" applyFont="true" applyNumberFormat="true">
      <alignment horizontal="right" vertical="top"/>
      <protection locked="true"/>
    </xf>
    <xf numFmtId="4" fontId="934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SUM(K9:K11)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2.0</v>
      </c>
      <c r="E9" s="27" t="n">
        <v>386.64</v>
      </c>
      <c r="F9" s="28" t="n">
        <v>20.7</v>
      </c>
      <c r="G9" s="29" t="n">
        <v>466.67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 t="s">
        <v>39</v>
      </c>
      <c r="D10" s="38" t="n">
        <v>147.65</v>
      </c>
      <c r="E10" s="39" t="n">
        <v>0.41</v>
      </c>
      <c r="F10" s="40" t="n">
        <v>20.7</v>
      </c>
      <c r="G10" s="41" t="n">
        <v>0.49</v>
      </c>
      <c r="H10" s="42"/>
      <c r="I10" s="43">
        <f>ROUND('BDI Principal'!D14,2)</f>
      </c>
      <c r="J10" s="44">
        <f>ROUND((ROUND(H10,2)*I10/100)+ROUND(H10,2),2)</f>
      </c>
      <c r="K10" s="45">
        <f>ROUND(D10*J10,2)</f>
      </c>
      <c r="L10" s="46" t="s">
        <v>23</v>
      </c>
    </row>
    <row r="11">
      <c r="A11" s="47" t="s">
        <v>42</v>
      </c>
      <c r="B11" s="48" t="s">
        <v>43</v>
      </c>
      <c r="C11" s="49" t="s">
        <v>39</v>
      </c>
      <c r="D11" s="50" t="n">
        <v>63.5</v>
      </c>
      <c r="E11" s="51" t="n">
        <v>19.96</v>
      </c>
      <c r="F11" s="52" t="n">
        <v>20.7</v>
      </c>
      <c r="G11" s="53" t="n">
        <v>24.09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44</v>
      </c>
      <c r="B12" s="60" t="s">
        <v>45</v>
      </c>
      <c r="C12" s="61"/>
      <c r="D12" s="62"/>
      <c r="E12" s="63"/>
      <c r="F12" s="64"/>
      <c r="G12" s="65"/>
      <c r="H12" s="66"/>
      <c r="I12" s="67"/>
      <c r="J12" s="68"/>
      <c r="K12" s="69">
        <f>SUM(K13:K16)</f>
      </c>
      <c r="L12" s="70" t="s">
        <v>36</v>
      </c>
    </row>
    <row r="13">
      <c r="A13" s="71" t="s">
        <v>46</v>
      </c>
      <c r="B13" s="72" t="s">
        <v>47</v>
      </c>
      <c r="C13" s="73" t="s">
        <v>48</v>
      </c>
      <c r="D13" s="74" t="n">
        <v>58.5</v>
      </c>
      <c r="E13" s="75" t="n">
        <v>6.51</v>
      </c>
      <c r="F13" s="76" t="n">
        <v>20.7</v>
      </c>
      <c r="G13" s="77" t="n">
        <v>7.86</v>
      </c>
      <c r="H13" s="78"/>
      <c r="I13" s="79">
        <f>ROUND('BDI Principal'!D14,2)</f>
      </c>
      <c r="J13" s="80">
        <f>ROUND((ROUND(H13,2)*I13/100)+ROUND(H13,2),2)</f>
      </c>
      <c r="K13" s="81">
        <f>ROUND(D13*J13,2)</f>
      </c>
      <c r="L13" s="82" t="s">
        <v>23</v>
      </c>
    </row>
    <row r="14">
      <c r="A14" s="83" t="s">
        <v>49</v>
      </c>
      <c r="B14" s="84" t="s">
        <v>50</v>
      </c>
      <c r="C14" s="85" t="s">
        <v>51</v>
      </c>
      <c r="D14" s="86" t="n">
        <v>30.0</v>
      </c>
      <c r="E14" s="87" t="n">
        <v>26.25</v>
      </c>
      <c r="F14" s="88" t="n">
        <v>20.7</v>
      </c>
      <c r="G14" s="89" t="n">
        <v>31.68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52</v>
      </c>
      <c r="B15" s="96" t="s">
        <v>53</v>
      </c>
      <c r="C15" s="97" t="s">
        <v>54</v>
      </c>
      <c r="D15" s="98" t="n">
        <v>390.0</v>
      </c>
      <c r="E15" s="99" t="n">
        <v>2.47</v>
      </c>
      <c r="F15" s="100" t="n">
        <v>20.7</v>
      </c>
      <c r="G15" s="101" t="n">
        <v>2.98</v>
      </c>
      <c r="H15" s="102"/>
      <c r="I15" s="103">
        <f>ROUND('BDI Principal'!D14,2)</f>
      </c>
      <c r="J15" s="104">
        <f>ROUND((ROUND(H15,2)*I15/100)+ROUND(H15,2),2)</f>
      </c>
      <c r="K15" s="105">
        <f>ROUND(D15*J15,2)</f>
      </c>
      <c r="L15" s="106" t="s">
        <v>23</v>
      </c>
    </row>
    <row r="16">
      <c r="A16" s="107" t="s">
        <v>55</v>
      </c>
      <c r="B16" s="108" t="s">
        <v>56</v>
      </c>
      <c r="C16" s="109" t="s">
        <v>48</v>
      </c>
      <c r="D16" s="110" t="n">
        <v>30.0</v>
      </c>
      <c r="E16" s="111" t="n">
        <v>1.47</v>
      </c>
      <c r="F16" s="112" t="n">
        <v>20.7</v>
      </c>
      <c r="G16" s="113" t="n">
        <v>1.77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57</v>
      </c>
      <c r="B17" s="120" t="s">
        <v>58</v>
      </c>
      <c r="C17" s="121"/>
      <c r="D17" s="122"/>
      <c r="E17" s="123"/>
      <c r="F17" s="124"/>
      <c r="G17" s="125"/>
      <c r="H17" s="126"/>
      <c r="I17" s="127"/>
      <c r="J17" s="128"/>
      <c r="K17" s="129">
        <f>SUM(K18:K19)</f>
      </c>
      <c r="L17" s="130" t="s">
        <v>36</v>
      </c>
    </row>
    <row r="18">
      <c r="A18" s="131" t="s">
        <v>59</v>
      </c>
      <c r="B18" s="132" t="s">
        <v>60</v>
      </c>
      <c r="C18" s="133" t="s">
        <v>48</v>
      </c>
      <c r="D18" s="134" t="n">
        <v>11.25</v>
      </c>
      <c r="E18" s="135" t="n">
        <v>191.71</v>
      </c>
      <c r="F18" s="136" t="n">
        <v>20.7</v>
      </c>
      <c r="G18" s="137" t="n">
        <v>231.39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61</v>
      </c>
      <c r="B19" s="144" t="s">
        <v>62</v>
      </c>
      <c r="C19" s="145" t="s">
        <v>54</v>
      </c>
      <c r="D19" s="146" t="n">
        <v>112.5</v>
      </c>
      <c r="E19" s="147" t="n">
        <v>2.47</v>
      </c>
      <c r="F19" s="148" t="n">
        <v>20.7</v>
      </c>
      <c r="G19" s="149" t="n">
        <v>2.98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63</v>
      </c>
      <c r="B20" s="156" t="s">
        <v>64</v>
      </c>
      <c r="C20" s="157"/>
      <c r="D20" s="158"/>
      <c r="E20" s="159"/>
      <c r="F20" s="160"/>
      <c r="G20" s="161"/>
      <c r="H20" s="162"/>
      <c r="I20" s="163"/>
      <c r="J20" s="164"/>
      <c r="K20" s="165">
        <f>SUM(K21:K24)</f>
      </c>
      <c r="L20" s="166" t="s">
        <v>36</v>
      </c>
    </row>
    <row r="21">
      <c r="A21" s="167" t="s">
        <v>65</v>
      </c>
      <c r="B21" s="168" t="s">
        <v>66</v>
      </c>
      <c r="C21" s="169" t="s">
        <v>39</v>
      </c>
      <c r="D21" s="170" t="n">
        <v>75.0</v>
      </c>
      <c r="E21" s="171" t="n">
        <v>6.07</v>
      </c>
      <c r="F21" s="172" t="n">
        <v>20.7</v>
      </c>
      <c r="G21" s="173" t="n">
        <v>7.33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67</v>
      </c>
      <c r="B22" s="180" t="s">
        <v>68</v>
      </c>
      <c r="C22" s="181" t="s">
        <v>69</v>
      </c>
      <c r="D22" s="182" t="n">
        <v>75.0</v>
      </c>
      <c r="E22" s="183" t="n">
        <v>1.32</v>
      </c>
      <c r="F22" s="184" t="n">
        <v>20.7</v>
      </c>
      <c r="G22" s="185" t="n">
        <v>1.59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70</v>
      </c>
      <c r="B23" s="192" t="s">
        <v>71</v>
      </c>
      <c r="C23" s="193" t="s">
        <v>48</v>
      </c>
      <c r="D23" s="194" t="n">
        <v>3.75</v>
      </c>
      <c r="E23" s="195" t="n">
        <v>1430.8</v>
      </c>
      <c r="F23" s="196" t="n">
        <v>20.7</v>
      </c>
      <c r="G23" s="197" t="n">
        <v>1726.98</v>
      </c>
      <c r="H23" s="198"/>
      <c r="I23" s="199">
        <f>ROUND('BDI Principal'!D14,2)</f>
      </c>
      <c r="J23" s="200">
        <f>ROUND((ROUND(H23,2)*I23/100)+ROUND(H23,2),2)</f>
      </c>
      <c r="K23" s="201">
        <f>ROUND(D23*J23,2)</f>
      </c>
      <c r="L23" s="202" t="s">
        <v>23</v>
      </c>
    </row>
    <row r="24">
      <c r="A24" s="203" t="s">
        <v>72</v>
      </c>
      <c r="B24" s="204" t="s">
        <v>73</v>
      </c>
      <c r="C24" s="205" t="s">
        <v>74</v>
      </c>
      <c r="D24" s="206" t="n">
        <v>261.3</v>
      </c>
      <c r="E24" s="207" t="n">
        <v>1.97</v>
      </c>
      <c r="F24" s="208" t="n">
        <v>20.7</v>
      </c>
      <c r="G24" s="209" t="n">
        <v>2.38</v>
      </c>
      <c r="H24" s="210"/>
      <c r="I24" s="211">
        <f>ROUND('BDI Principal'!D14,2)</f>
      </c>
      <c r="J24" s="212">
        <f>ROUND((ROUND(H24,2)*I24/100)+ROUND(H24,2),2)</f>
      </c>
      <c r="K24" s="213">
        <f>ROUND(D24*J24,2)</f>
      </c>
      <c r="L24" s="214" t="s">
        <v>23</v>
      </c>
    </row>
    <row r="25">
      <c r="A25" s="215" t="s">
        <v>75</v>
      </c>
      <c r="B25" s="216" t="s">
        <v>76</v>
      </c>
      <c r="C25" s="217"/>
      <c r="D25" s="218"/>
      <c r="E25" s="219"/>
      <c r="F25" s="220"/>
      <c r="G25" s="221"/>
      <c r="H25" s="222"/>
      <c r="I25" s="223"/>
      <c r="J25" s="224"/>
      <c r="K25" s="225">
        <f>SUM(K26:K28)</f>
      </c>
      <c r="L25" s="226" t="s">
        <v>36</v>
      </c>
    </row>
    <row r="26">
      <c r="A26" s="227" t="s">
        <v>77</v>
      </c>
      <c r="B26" s="228" t="s">
        <v>78</v>
      </c>
      <c r="C26" s="229" t="s">
        <v>79</v>
      </c>
      <c r="D26" s="230" t="n">
        <v>70.0</v>
      </c>
      <c r="E26" s="231" t="n">
        <v>45.22</v>
      </c>
      <c r="F26" s="232" t="n">
        <v>20.7</v>
      </c>
      <c r="G26" s="233" t="n">
        <v>54.58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80</v>
      </c>
      <c r="B27" s="240" t="s">
        <v>81</v>
      </c>
      <c r="C27" s="241" t="s">
        <v>48</v>
      </c>
      <c r="D27" s="242" t="n">
        <v>0.44</v>
      </c>
      <c r="E27" s="243" t="n">
        <v>198.8</v>
      </c>
      <c r="F27" s="244" t="n">
        <v>20.7</v>
      </c>
      <c r="G27" s="245" t="n">
        <v>239.95</v>
      </c>
      <c r="H27" s="246"/>
      <c r="I27" s="247">
        <f>ROUND('BDI Principal'!D14,2)</f>
      </c>
      <c r="J27" s="248">
        <f>ROUND((ROUND(H27,2)*I27/100)+ROUND(H27,2),2)</f>
      </c>
      <c r="K27" s="249">
        <f>ROUND(D27*J27,2)</f>
      </c>
      <c r="L27" s="250" t="s">
        <v>23</v>
      </c>
    </row>
    <row r="28">
      <c r="A28" s="251" t="s">
        <v>82</v>
      </c>
      <c r="B28" s="252" t="s">
        <v>83</v>
      </c>
      <c r="C28" s="253" t="s">
        <v>39</v>
      </c>
      <c r="D28" s="254" t="n">
        <v>8.77</v>
      </c>
      <c r="E28" s="255" t="n">
        <v>82.36</v>
      </c>
      <c r="F28" s="256" t="n">
        <v>20.7</v>
      </c>
      <c r="G28" s="257" t="n">
        <v>99.41</v>
      </c>
      <c r="H28" s="258"/>
      <c r="I28" s="259">
        <f>ROUND('BDI Principal'!D14,2)</f>
      </c>
      <c r="J28" s="260">
        <f>ROUND((ROUND(H28,2)*I28/100)+ROUND(H28,2),2)</f>
      </c>
      <c r="K28" s="261">
        <f>ROUND(D28*J28,2)</f>
      </c>
      <c r="L28" s="262" t="s">
        <v>23</v>
      </c>
    </row>
    <row r="29">
      <c r="A29" s="263" t="s">
        <v>84</v>
      </c>
      <c r="B29" s="264" t="s">
        <v>85</v>
      </c>
      <c r="C29" s="265"/>
      <c r="D29" s="266"/>
      <c r="E29" s="267"/>
      <c r="F29" s="268"/>
      <c r="G29" s="269"/>
      <c r="H29" s="270"/>
      <c r="I29" s="271"/>
      <c r="J29" s="272"/>
      <c r="K29" s="273">
        <f>SUM(K30:K35)</f>
      </c>
      <c r="L29" s="274" t="s">
        <v>36</v>
      </c>
    </row>
    <row r="30">
      <c r="A30" s="275" t="s">
        <v>86</v>
      </c>
      <c r="B30" s="276" t="s">
        <v>87</v>
      </c>
      <c r="C30" s="277" t="s">
        <v>39</v>
      </c>
      <c r="D30" s="278" t="n">
        <v>13.06</v>
      </c>
      <c r="E30" s="279" t="n">
        <v>28.84</v>
      </c>
      <c r="F30" s="280" t="n">
        <v>20.7</v>
      </c>
      <c r="G30" s="281" t="n">
        <v>34.81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88</v>
      </c>
      <c r="B31" s="288" t="s">
        <v>89</v>
      </c>
      <c r="C31" s="289" t="s">
        <v>90</v>
      </c>
      <c r="D31" s="290" t="n">
        <v>1.0</v>
      </c>
      <c r="E31" s="291" t="n">
        <v>14.65</v>
      </c>
      <c r="F31" s="292" t="n">
        <v>20.7</v>
      </c>
      <c r="G31" s="293" t="n">
        <v>17.68</v>
      </c>
      <c r="H31" s="294"/>
      <c r="I31" s="295">
        <f>ROUND('BDI Principal'!D14,2)</f>
      </c>
      <c r="J31" s="296">
        <f>ROUND((ROUND(H31,2)*I31/100)+ROUND(H31,2),2)</f>
      </c>
      <c r="K31" s="297">
        <f>ROUND(D31*J31,2)</f>
      </c>
      <c r="L31" s="298" t="s">
        <v>23</v>
      </c>
    </row>
    <row r="32">
      <c r="A32" s="299" t="s">
        <v>91</v>
      </c>
      <c r="B32" s="300" t="s">
        <v>92</v>
      </c>
      <c r="C32" s="301" t="s">
        <v>39</v>
      </c>
      <c r="D32" s="302" t="n">
        <v>0.38</v>
      </c>
      <c r="E32" s="303" t="n">
        <v>11.51</v>
      </c>
      <c r="F32" s="304" t="n">
        <v>20.7</v>
      </c>
      <c r="G32" s="305" t="n">
        <v>13.89</v>
      </c>
      <c r="H32" s="306"/>
      <c r="I32" s="307">
        <f>ROUND('BDI Principal'!D14,2)</f>
      </c>
      <c r="J32" s="308">
        <f>ROUND((ROUND(H32,2)*I32/100)+ROUND(H32,2),2)</f>
      </c>
      <c r="K32" s="309">
        <f>ROUND(D32*J32,2)</f>
      </c>
      <c r="L32" s="310" t="s">
        <v>23</v>
      </c>
    </row>
    <row r="33">
      <c r="A33" s="311" t="s">
        <v>93</v>
      </c>
      <c r="B33" s="312" t="s">
        <v>94</v>
      </c>
      <c r="C33" s="313" t="s">
        <v>48</v>
      </c>
      <c r="D33" s="314" t="n">
        <v>0.01</v>
      </c>
      <c r="E33" s="315" t="n">
        <v>491.74</v>
      </c>
      <c r="F33" s="316" t="n">
        <v>20.7</v>
      </c>
      <c r="G33" s="317" t="n">
        <v>593.53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95</v>
      </c>
      <c r="B34" s="324" t="s">
        <v>96</v>
      </c>
      <c r="C34" s="325" t="s">
        <v>48</v>
      </c>
      <c r="D34" s="326" t="n">
        <v>0.01</v>
      </c>
      <c r="E34" s="327" t="n">
        <v>90.43</v>
      </c>
      <c r="F34" s="328" t="n">
        <v>20.7</v>
      </c>
      <c r="G34" s="329" t="n">
        <v>109.15</v>
      </c>
      <c r="H34" s="330"/>
      <c r="I34" s="331">
        <f>ROUND('BDI Principal'!D14,2)</f>
      </c>
      <c r="J34" s="332">
        <f>ROUND((ROUND(H34,2)*I34/100)+ROUND(H34,2),2)</f>
      </c>
      <c r="K34" s="333">
        <f>ROUND(D34*J34,2)</f>
      </c>
      <c r="L34" s="334" t="s">
        <v>23</v>
      </c>
    </row>
    <row r="35">
      <c r="A35" s="335" t="s">
        <v>97</v>
      </c>
      <c r="B35" s="336" t="s">
        <v>98</v>
      </c>
      <c r="C35" s="337" t="s">
        <v>90</v>
      </c>
      <c r="D35" s="338" t="n">
        <v>1.0</v>
      </c>
      <c r="E35" s="339" t="n">
        <v>433.07</v>
      </c>
      <c r="F35" s="340" t="n">
        <v>20.7</v>
      </c>
      <c r="G35" s="341" t="n">
        <v>522.72</v>
      </c>
      <c r="H35" s="342"/>
      <c r="I35" s="343">
        <f>ROUND('BDI Principal'!D14,2)</f>
      </c>
      <c r="J35" s="344">
        <f>ROUND((ROUND(H35,2)*I35/100)+ROUND(H35,2),2)</f>
      </c>
      <c r="K35" s="345">
        <f>ROUND(D35*J35,2)</f>
      </c>
      <c r="L35" s="346" t="s">
        <v>23</v>
      </c>
    </row>
    <row r="36">
      <c r="A36" s="347" t="s">
        <v>99</v>
      </c>
      <c r="B36"/>
      <c r="C36"/>
      <c r="D36"/>
      <c r="E36"/>
      <c r="F36"/>
      <c r="G36"/>
      <c r="H36"/>
      <c r="I36"/>
      <c r="J36" s="348">
        <f>K8+K12+K17+K20+K25+K29</f>
      </c>
      <c r="K36"/>
    </row>
    <row r="38">
      <c r="A38" s="349" t="s">
        <v>100</v>
      </c>
    </row>
    <row r="39">
      <c r="A39" s="350" t="s">
        <v>101</v>
      </c>
    </row>
    <row r="46">
      <c r="E46" s="351">
        <f>DADOS!C11</f>
      </c>
      <c r="F46" s="351"/>
      <c r="G46" s="351"/>
      <c r="H46" s="351"/>
      <c r="I46" s="351"/>
    </row>
    <row r="47">
      <c r="E47" s="35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2:H12"/>
    <mergeCell ref="B17:H17"/>
    <mergeCell ref="B20:H20"/>
    <mergeCell ref="B25:H25"/>
    <mergeCell ref="B29:H29"/>
    <mergeCell ref="A36:I36"/>
    <mergeCell ref="J36:K36"/>
    <mergeCell ref="A38:F38"/>
    <mergeCell ref="A39:F39"/>
    <mergeCell ref="E46:I46"/>
    <mergeCell ref="E47:I47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</cols>
  <sheetData>
    <row r="1">
      <c r="A1" s="353" t="s">
        <v>0</v>
      </c>
    </row>
    <row r="2">
      <c r="A2" s="353" t="s">
        <v>16</v>
      </c>
    </row>
    <row r="3">
      <c r="A3" s="353" t="s">
        <v>17</v>
      </c>
      <c r="B3" s="356" t="s">
        <f>DADOS!C3</f>
      </c>
    </row>
    <row r="4">
      <c r="A4" s="353" t="s">
        <v>18</v>
      </c>
      <c r="B4" s="353" t="s">
        <f>DADOS!C7</f>
      </c>
      <c r="G4" s="353" t="s">
        <v>19</v>
      </c>
      <c r="H4" s="355">
        <f>DADOS!C9</f>
      </c>
    </row>
    <row r="5">
      <c r="A5" s="353" t="s">
        <v>20</v>
      </c>
      <c r="B5" s="354">
        <f>DADOS!C8</f>
      </c>
      <c r="C5" s="353" t="s">
        <v>9</v>
      </c>
      <c r="D5" s="353" t="s">
        <v>21</v>
      </c>
      <c r="E5" s="353" t="s">
        <f>DADOS!C13</f>
      </c>
      <c r="F5" s="353" t="s">
        <v>9</v>
      </c>
      <c r="G5" s="353" t="s">
        <v>9</v>
      </c>
      <c r="H5" s="353" t="s">
        <v>22</v>
      </c>
      <c r="I5" s="353" t="s">
        <f>DADOS!C14</f>
      </c>
    </row>
    <row r="7">
      <c r="A7" s="357" t="s">
        <v>23</v>
      </c>
      <c r="B7" s="358" t="s">
        <v>36</v>
      </c>
      <c r="C7" s="359" t="s">
        <v>33</v>
      </c>
      <c r="D7" s="360" t="s">
        <v>102</v>
      </c>
      <c r="E7" s="361" t="s">
        <v>103</v>
      </c>
      <c r="F7" s="362" t="s">
        <v>104</v>
      </c>
      <c r="G7" s="363" t="s">
        <v>105</v>
      </c>
    </row>
    <row r="8">
      <c r="A8" s="364" t="s">
        <v>34</v>
      </c>
      <c r="B8" s="365" t="s">
        <v>35</v>
      </c>
      <c r="C8" s="940">
        <f>Orçamento!K8</f>
      </c>
      <c r="D8" s="366" t="n">
        <v>100.0</v>
      </c>
      <c r="E8" s="367">
        <f>C8*D8/100</f>
      </c>
      <c r="F8" s="368">
        <f>D8</f>
      </c>
      <c r="G8" s="369">
        <f>E8</f>
      </c>
    </row>
    <row r="9">
      <c r="A9" s="370" t="s">
        <v>44</v>
      </c>
      <c r="B9" s="371" t="s">
        <v>45</v>
      </c>
      <c r="C9" s="940">
        <f>Orçamento!K12</f>
      </c>
      <c r="D9" s="372" t="n">
        <v>100.0</v>
      </c>
      <c r="E9" s="373">
        <f>C9*D9/100</f>
      </c>
      <c r="F9" s="374">
        <f>D9</f>
      </c>
      <c r="G9" s="375">
        <f>E9</f>
      </c>
    </row>
    <row r="10">
      <c r="A10" s="376" t="s">
        <v>57</v>
      </c>
      <c r="B10" s="377" t="s">
        <v>58</v>
      </c>
      <c r="C10" s="940">
        <f>Orçamento!K17</f>
      </c>
      <c r="D10" s="378" t="n">
        <v>100.0</v>
      </c>
      <c r="E10" s="379">
        <f>C10*D10/100</f>
      </c>
      <c r="F10" s="380">
        <f>D10</f>
      </c>
      <c r="G10" s="381">
        <f>E10</f>
      </c>
    </row>
    <row r="11">
      <c r="A11" s="382" t="s">
        <v>63</v>
      </c>
      <c r="B11" s="383" t="s">
        <v>64</v>
      </c>
      <c r="C11" s="940">
        <f>Orçamento!K20</f>
      </c>
      <c r="D11" s="384" t="n">
        <v>100.0</v>
      </c>
      <c r="E11" s="385">
        <f>C11*D11/100</f>
      </c>
      <c r="F11" s="386">
        <f>D11</f>
      </c>
      <c r="G11" s="387">
        <f>E11</f>
      </c>
    </row>
    <row r="12">
      <c r="A12" s="388" t="s">
        <v>75</v>
      </c>
      <c r="B12" s="389" t="s">
        <v>76</v>
      </c>
      <c r="C12" s="940">
        <f>Orçamento!K25</f>
      </c>
      <c r="D12" s="390" t="n">
        <v>100.0</v>
      </c>
      <c r="E12" s="391">
        <f>C12*D12/100</f>
      </c>
      <c r="F12" s="392">
        <f>D12</f>
      </c>
      <c r="G12" s="393">
        <f>E12</f>
      </c>
    </row>
    <row r="13">
      <c r="A13" s="394" t="s">
        <v>84</v>
      </c>
      <c r="B13" s="395" t="s">
        <v>85</v>
      </c>
      <c r="C13" s="940">
        <f>Orçamento!K29</f>
      </c>
      <c r="D13" s="396" t="n">
        <v>100.0</v>
      </c>
      <c r="E13" s="397">
        <f>C13*D13/100</f>
      </c>
      <c r="F13" s="398">
        <f>D13</f>
      </c>
      <c r="G13" s="399">
        <f>E13</f>
      </c>
    </row>
    <row r="14">
      <c r="A14" s="400" t="s">
        <v>106</v>
      </c>
      <c r="B14" s="401"/>
      <c r="C14" s="402">
        <f>SUM(C8:C13)</f>
      </c>
      <c r="D14" s="403">
        <f>SUM(E8:E13)</f>
      </c>
      <c r="E14" s="404"/>
      <c r="F14" s="405">
        <f>(G14/C14)*100</f>
      </c>
      <c r="G14" s="406">
        <f>SUM(G8:G13)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4:E14"/>
    <mergeCell ref="A14:B14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407" t="s">
        <v>0</v>
      </c>
    </row>
    <row r="2">
      <c r="A2" s="407" t="s">
        <v>16</v>
      </c>
    </row>
    <row r="3">
      <c r="A3" s="407" t="s">
        <v>17</v>
      </c>
      <c r="B3" s="410" t="s">
        <f>DADOS!C3</f>
      </c>
    </row>
    <row r="4">
      <c r="A4" s="407" t="s">
        <v>18</v>
      </c>
      <c r="B4" s="407" t="s">
        <f>DADOS!C7</f>
      </c>
      <c r="G4" s="407" t="s">
        <v>19</v>
      </c>
      <c r="H4" s="409">
        <f>DADOS!C9</f>
      </c>
    </row>
    <row r="5">
      <c r="A5" s="407" t="s">
        <v>20</v>
      </c>
      <c r="B5" s="408">
        <f>DADOS!C8</f>
      </c>
      <c r="C5" s="407" t="s">
        <v>9</v>
      </c>
      <c r="D5" s="407" t="s">
        <v>21</v>
      </c>
      <c r="E5" s="407" t="s">
        <f>DADOS!C13</f>
      </c>
      <c r="F5" s="407" t="s">
        <v>9</v>
      </c>
      <c r="G5" s="407" t="s">
        <v>9</v>
      </c>
      <c r="H5" s="407" t="s">
        <v>22</v>
      </c>
      <c r="I5" s="407" t="s">
        <f>DADOS!C14</f>
      </c>
    </row>
    <row r="7">
      <c r="A7" s="411" t="s">
        <v>23</v>
      </c>
      <c r="B7" s="412" t="s">
        <v>107</v>
      </c>
      <c r="C7" s="413" t="s">
        <v>108</v>
      </c>
      <c r="D7" s="414" t="s">
        <v>109</v>
      </c>
      <c r="E7" s="415" t="s">
        <v>110</v>
      </c>
      <c r="F7" s="416"/>
      <c r="G7" s="417"/>
      <c r="H7" s="418"/>
      <c r="I7" s="419"/>
    </row>
    <row r="8">
      <c r="A8" s="420" t="s">
        <v>111</v>
      </c>
      <c r="B8" s="421" t="n">
        <v>3.8</v>
      </c>
      <c r="C8" s="422" t="n">
        <v>4.67</v>
      </c>
      <c r="D8" s="423" t="n">
        <v>4.01</v>
      </c>
      <c r="E8" s="424" t="s">
        <v>112</v>
      </c>
      <c r="F8" s="425"/>
      <c r="G8" s="426"/>
      <c r="H8" s="427"/>
      <c r="I8" s="428"/>
      <c r="J8" s="429">
        <f>D8/100</f>
      </c>
    </row>
    <row r="9">
      <c r="A9" s="430" t="s">
        <v>113</v>
      </c>
      <c r="B9" s="431" t="n">
        <v>0.32</v>
      </c>
      <c r="C9" s="432" t="n">
        <v>0.74</v>
      </c>
      <c r="D9" s="433" t="n">
        <v>0.4</v>
      </c>
      <c r="E9" s="434" t="s">
        <v>114</v>
      </c>
      <c r="F9" s="435"/>
      <c r="G9" s="436"/>
      <c r="H9" s="437"/>
      <c r="I9" s="438"/>
      <c r="J9" s="439">
        <f>D9/100</f>
      </c>
    </row>
    <row r="10">
      <c r="A10" s="440" t="s">
        <v>115</v>
      </c>
      <c r="B10" s="441" t="n">
        <v>0.5</v>
      </c>
      <c r="C10" s="442" t="n">
        <v>0.97</v>
      </c>
      <c r="D10" s="443" t="n">
        <v>0.56</v>
      </c>
      <c r="E10" s="444" t="s">
        <v>116</v>
      </c>
      <c r="F10" s="445"/>
      <c r="G10" s="446"/>
      <c r="H10" s="447"/>
      <c r="I10" s="448"/>
      <c r="J10" s="449">
        <f>D10/100</f>
      </c>
    </row>
    <row r="11">
      <c r="A11" s="450" t="s">
        <v>117</v>
      </c>
      <c r="B11" s="451" t="n">
        <v>1.02</v>
      </c>
      <c r="C11" s="452" t="n">
        <v>1.21</v>
      </c>
      <c r="D11" s="453" t="n">
        <v>1.11</v>
      </c>
      <c r="E11" s="454" t="s">
        <v>118</v>
      </c>
      <c r="F11" s="455"/>
      <c r="G11" s="456"/>
      <c r="H11" s="457"/>
      <c r="I11" s="458"/>
      <c r="J11" s="459">
        <f>D11/100</f>
      </c>
    </row>
    <row r="12">
      <c r="A12" s="460" t="s">
        <v>119</v>
      </c>
      <c r="B12" s="461" t="n">
        <v>6.64</v>
      </c>
      <c r="C12" s="462" t="n">
        <v>8.69</v>
      </c>
      <c r="D12" s="463" t="n">
        <v>7.3</v>
      </c>
      <c r="E12" s="464" t="s">
        <v>120</v>
      </c>
      <c r="F12" s="465"/>
      <c r="G12" s="466"/>
      <c r="H12" s="467"/>
      <c r="I12" s="468"/>
      <c r="J12" s="469">
        <f>D12/100</f>
      </c>
    </row>
    <row r="13">
      <c r="A13" s="470" t="s">
        <v>121</v>
      </c>
      <c r="B13" s="471" t="n">
        <v>5.65</v>
      </c>
      <c r="C13" s="472" t="n">
        <v>10.65</v>
      </c>
      <c r="D13" s="473">
        <f>I15+I18+I19</f>
      </c>
      <c r="E13" s="474" t="s">
        <v>122</v>
      </c>
      <c r="F13" s="475"/>
      <c r="G13" s="476"/>
      <c r="H13" s="477"/>
      <c r="I13" s="478"/>
      <c r="J13" s="479">
        <f>D13/100</f>
      </c>
    </row>
    <row r="14">
      <c r="C14" s="480" t="s">
        <v>123</v>
      </c>
      <c r="D14" s="481">
        <f>ROUND(((((1+J8+J9+J10)*(1+J11)*(1+J12)/(1-J15-J18))-1)*100),2)</f>
      </c>
    </row>
    <row r="15">
      <c r="F15" s="482" t="s">
        <v>124</v>
      </c>
      <c r="G15" s="483"/>
      <c r="H15" s="484"/>
      <c r="I15" s="485" t="n">
        <v>3.65</v>
      </c>
      <c r="J15" s="486">
        <f>I15/100</f>
      </c>
    </row>
    <row r="16">
      <c r="F16" s="487" t="s">
        <v>125</v>
      </c>
      <c r="G16" s="488"/>
      <c r="H16" s="489"/>
      <c r="I16" s="490" t="n">
        <v>2.0</v>
      </c>
      <c r="J16" s="491">
        <f>I16/100</f>
      </c>
    </row>
    <row r="17">
      <c r="F17" s="492" t="s">
        <v>126</v>
      </c>
      <c r="G17" s="493"/>
      <c r="H17" s="494"/>
      <c r="I17" s="495" t="n">
        <v>100.0</v>
      </c>
    </row>
    <row r="18">
      <c r="F18" s="496" t="s">
        <v>127</v>
      </c>
      <c r="G18" s="497"/>
      <c r="H18" s="498"/>
      <c r="I18" s="499" t="n">
        <f>((I17*I16)/100)</f>
        <v>2.0</v>
      </c>
      <c r="J18" s="500">
        <f>I18/100</f>
      </c>
    </row>
    <row r="19">
      <c r="F19" s="501" t="s">
        <v>128</v>
      </c>
      <c r="G19" s="502"/>
      <c r="H19" s="503"/>
      <c r="I19" s="504" t="n">
        <v>0.0</v>
      </c>
    </row>
    <row r="29">
      <c r="E29" s="505">
        <f>DADOS!C11</f>
      </c>
      <c r="F29" s="505"/>
      <c r="G29" s="505"/>
      <c r="H29" s="505"/>
      <c r="I29" s="505"/>
    </row>
    <row r="30">
      <c r="E30" s="506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507" t="s">
        <v>0</v>
      </c>
    </row>
    <row r="2">
      <c r="A2" s="507" t="s">
        <v>16</v>
      </c>
    </row>
    <row r="3">
      <c r="A3" s="507" t="s">
        <v>17</v>
      </c>
      <c r="B3" s="510" t="s">
        <f>DADOS!C3</f>
      </c>
    </row>
    <row r="4">
      <c r="A4" s="507" t="s">
        <v>18</v>
      </c>
      <c r="B4" s="507" t="s">
        <f>DADOS!C7</f>
      </c>
      <c r="G4" s="507" t="s">
        <v>19</v>
      </c>
      <c r="H4" s="509">
        <f>DADOS!C9</f>
      </c>
    </row>
    <row r="5">
      <c r="A5" s="507" t="s">
        <v>20</v>
      </c>
      <c r="B5" s="508">
        <f>DADOS!C8</f>
      </c>
      <c r="C5" s="507" t="s">
        <v>9</v>
      </c>
      <c r="D5" s="507" t="s">
        <v>21</v>
      </c>
      <c r="E5" s="507" t="s">
        <f>DADOS!C13</f>
      </c>
      <c r="F5" s="507" t="s">
        <v>9</v>
      </c>
      <c r="G5" s="507" t="s">
        <v>9</v>
      </c>
      <c r="H5" s="507" t="s">
        <v>22</v>
      </c>
      <c r="I5" s="507" t="s">
        <f>DADOS!C14</f>
      </c>
    </row>
    <row r="7">
      <c r="A7" s="511" t="s">
        <v>23</v>
      </c>
      <c r="B7" s="512" t="s">
        <v>107</v>
      </c>
      <c r="C7" s="513" t="s">
        <v>108</v>
      </c>
      <c r="D7" s="514" t="s">
        <v>109</v>
      </c>
      <c r="E7" s="515" t="s">
        <v>110</v>
      </c>
      <c r="F7" s="516"/>
      <c r="G7" s="517"/>
      <c r="H7" s="518"/>
      <c r="I7" s="519"/>
    </row>
    <row r="8">
      <c r="A8" s="520" t="s">
        <v>111</v>
      </c>
      <c r="B8" s="521" t="n">
        <v>1.5</v>
      </c>
      <c r="C8" s="522" t="n">
        <v>4.49</v>
      </c>
      <c r="D8" s="523" t="n">
        <v>0.0</v>
      </c>
      <c r="E8" s="524" t="s">
        <v>112</v>
      </c>
      <c r="F8" s="525"/>
      <c r="G8" s="526"/>
      <c r="H8" s="527"/>
      <c r="I8" s="528"/>
      <c r="J8" s="529">
        <f>D8/100</f>
      </c>
    </row>
    <row r="9">
      <c r="A9" s="530" t="s">
        <v>113</v>
      </c>
      <c r="B9" s="531" t="n">
        <v>0.3</v>
      </c>
      <c r="C9" s="532" t="n">
        <v>0.82</v>
      </c>
      <c r="D9" s="533" t="n">
        <v>0.0</v>
      </c>
      <c r="E9" s="534" t="s">
        <v>114</v>
      </c>
      <c r="F9" s="535"/>
      <c r="G9" s="536"/>
      <c r="H9" s="537"/>
      <c r="I9" s="538"/>
      <c r="J9" s="539">
        <f>D9/100</f>
      </c>
    </row>
    <row r="10">
      <c r="A10" s="540" t="s">
        <v>115</v>
      </c>
      <c r="B10" s="541" t="n">
        <v>0.56</v>
      </c>
      <c r="C10" s="542" t="n">
        <v>0.89</v>
      </c>
      <c r="D10" s="543" t="n">
        <v>0.0</v>
      </c>
      <c r="E10" s="544" t="s">
        <v>116</v>
      </c>
      <c r="F10" s="545"/>
      <c r="G10" s="546"/>
      <c r="H10" s="547"/>
      <c r="I10" s="548"/>
      <c r="J10" s="549">
        <f>D10/100</f>
      </c>
    </row>
    <row r="11">
      <c r="A11" s="550" t="s">
        <v>117</v>
      </c>
      <c r="B11" s="551" t="n">
        <v>0.85</v>
      </c>
      <c r="C11" s="552" t="n">
        <v>1.11</v>
      </c>
      <c r="D11" s="553" t="n">
        <v>0.0</v>
      </c>
      <c r="E11" s="554" t="s">
        <v>118</v>
      </c>
      <c r="F11" s="555"/>
      <c r="G11" s="556"/>
      <c r="H11" s="557"/>
      <c r="I11" s="558"/>
      <c r="J11" s="559">
        <f>D11/100</f>
      </c>
    </row>
    <row r="12">
      <c r="A12" s="560" t="s">
        <v>119</v>
      </c>
      <c r="B12" s="561" t="n">
        <v>3.5</v>
      </c>
      <c r="C12" s="562" t="n">
        <v>6.22</v>
      </c>
      <c r="D12" s="563" t="n">
        <v>0.0</v>
      </c>
      <c r="E12" s="564" t="s">
        <v>120</v>
      </c>
      <c r="F12" s="565"/>
      <c r="G12" s="566"/>
      <c r="H12" s="567"/>
      <c r="I12" s="568"/>
      <c r="J12" s="569">
        <f>D12/100</f>
      </c>
    </row>
    <row r="13">
      <c r="A13" s="570" t="s">
        <v>121</v>
      </c>
      <c r="B13" s="571" t="n">
        <v>5.65</v>
      </c>
      <c r="C13" s="572" t="n">
        <v>10.65</v>
      </c>
      <c r="D13" s="573">
        <f>I15+I16</f>
      </c>
      <c r="E13" s="574" t="s">
        <v>122</v>
      </c>
      <c r="F13" s="575"/>
      <c r="G13" s="576"/>
      <c r="H13" s="577"/>
      <c r="I13" s="578"/>
      <c r="J13" s="579">
        <f>D13/100</f>
      </c>
    </row>
    <row r="14">
      <c r="C14" s="580" t="s">
        <v>123</v>
      </c>
      <c r="D14" s="581">
        <f>ROUND(((((1+J8+J9+J10)*(1+J11)*(1+J12)/(1-J13))-1)*100),2)</f>
      </c>
    </row>
    <row r="15">
      <c r="F15" s="582" t="s">
        <v>124</v>
      </c>
      <c r="G15" s="583"/>
      <c r="H15" s="584"/>
      <c r="I15" s="585" t="n">
        <v>3.65</v>
      </c>
      <c r="J15" s="586">
        <f>I15/100</f>
      </c>
    </row>
    <row r="16">
      <c r="F16" s="587" t="s">
        <v>128</v>
      </c>
      <c r="G16" s="588"/>
      <c r="H16" s="589"/>
      <c r="I16" s="590" t="n">
        <v>0.0</v>
      </c>
    </row>
    <row r="26">
      <c r="E26" s="591">
        <f>DADOS!C11</f>
      </c>
      <c r="F26" s="591"/>
      <c r="G26" s="591"/>
      <c r="H26" s="591"/>
      <c r="I26" s="591"/>
    </row>
    <row r="27">
      <c r="E27" s="59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593" t="s">
        <v>0</v>
      </c>
    </row>
    <row r="2">
      <c r="A2" s="593" t="s">
        <v>16</v>
      </c>
    </row>
    <row r="3">
      <c r="A3" s="593" t="s">
        <v>17</v>
      </c>
      <c r="B3" s="596" t="s">
        <f>DADOS!C3</f>
      </c>
    </row>
    <row r="4">
      <c r="A4" s="593" t="s">
        <v>18</v>
      </c>
      <c r="B4" s="593" t="s">
        <f>DADOS!C7</f>
      </c>
      <c r="G4" s="593" t="s">
        <v>19</v>
      </c>
      <c r="H4" s="595">
        <f>DADOS!C9</f>
      </c>
    </row>
    <row r="5">
      <c r="A5" s="593" t="s">
        <v>20</v>
      </c>
      <c r="B5" s="594">
        <f>DADOS!C8</f>
      </c>
      <c r="C5" s="593" t="s">
        <v>9</v>
      </c>
      <c r="D5" s="593" t="s">
        <v>21</v>
      </c>
      <c r="E5" s="593" t="s">
        <f>DADOS!C13</f>
      </c>
      <c r="F5" s="593" t="s">
        <v>9</v>
      </c>
      <c r="G5" s="593" t="s">
        <v>9</v>
      </c>
      <c r="H5" s="593" t="s">
        <v>22</v>
      </c>
      <c r="I5" s="593" t="s">
        <f>DADOS!C14</f>
      </c>
    </row>
    <row r="7"/>
    <row r="8">
      <c r="A8" s="597" t="s">
        <v>129</v>
      </c>
      <c r="B8" s="598" t="n">
        <v>1.1428</v>
      </c>
      <c r="C8" s="599" t="s">
        <v>130</v>
      </c>
      <c r="D8" s="600"/>
      <c r="E8" s="601"/>
      <c r="F8" s="602"/>
      <c r="G8" s="603"/>
      <c r="H8" s="604"/>
      <c r="I8" s="605"/>
    </row>
    <row r="9">
      <c r="A9" s="606" t="s">
        <v>131</v>
      </c>
      <c r="B9" s="607" t="n">
        <v>0.2</v>
      </c>
      <c r="C9" s="608" t="s">
        <v>132</v>
      </c>
      <c r="D9" s="609"/>
      <c r="E9" s="610"/>
      <c r="F9" s="611"/>
      <c r="G9" s="612"/>
      <c r="H9" s="613"/>
      <c r="I9" s="614"/>
    </row>
    <row r="10">
      <c r="A10" s="615" t="s">
        <v>133</v>
      </c>
      <c r="B10" s="616" t="n">
        <v>0.12</v>
      </c>
      <c r="C10" s="617" t="s">
        <v>134</v>
      </c>
      <c r="D10" s="618"/>
      <c r="E10" s="619"/>
      <c r="F10" s="620"/>
      <c r="G10" s="621"/>
      <c r="H10" s="622"/>
      <c r="I10" s="623"/>
    </row>
    <row r="11">
      <c r="A11" s="624" t="s">
        <v>135</v>
      </c>
      <c r="B11" s="625" t="n">
        <v>0.0</v>
      </c>
      <c r="C11" s="626" t="s">
        <v>136</v>
      </c>
      <c r="D11" s="627"/>
      <c r="E11" s="628"/>
      <c r="F11" s="629"/>
      <c r="G11" s="630"/>
      <c r="H11" s="631"/>
      <c r="I11" s="632"/>
    </row>
    <row r="12">
      <c r="A12" s="633" t="s">
        <v>137</v>
      </c>
      <c r="B12" s="634">
        <f>(((1+B8+B9)*(1+B10))/(1-B11))</f>
      </c>
      <c r="C12" t="s">
        <v>138</v>
      </c>
    </row>
    <row r="13">
      <c r="A13" s="635" t="s">
        <v>139</v>
      </c>
      <c r="B13" s="636">
        <f>((1+B10)/(1-B11))</f>
      </c>
      <c r="C13" t="s">
        <v>140</v>
      </c>
    </row>
    <row r="23">
      <c r="E23" s="637">
        <f>DADOS!C11</f>
      </c>
      <c r="F23" s="637"/>
      <c r="G23" s="637"/>
      <c r="H23" s="637"/>
      <c r="I23" s="637"/>
    </row>
    <row r="24">
      <c r="E24" s="63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639" t="s">
        <v>0</v>
      </c>
    </row>
    <row r="2">
      <c r="A2" s="639" t="s">
        <v>16</v>
      </c>
    </row>
    <row r="3">
      <c r="A3" s="639" t="s">
        <v>17</v>
      </c>
      <c r="B3" s="642" t="s">
        <f>DADOS!C3</f>
      </c>
    </row>
    <row r="4">
      <c r="A4" s="639" t="s">
        <v>18</v>
      </c>
      <c r="B4" s="639" t="s">
        <f>DADOS!C7</f>
      </c>
      <c r="G4" s="639" t="s">
        <v>19</v>
      </c>
      <c r="H4" s="641">
        <f>DADOS!C9</f>
      </c>
    </row>
    <row r="5">
      <c r="A5" s="639" t="s">
        <v>20</v>
      </c>
      <c r="B5" s="640">
        <f>DADOS!C8</f>
      </c>
      <c r="C5" s="639" t="s">
        <v>9</v>
      </c>
      <c r="D5" s="639" t="s">
        <v>21</v>
      </c>
      <c r="E5" s="639" t="s">
        <f>DADOS!C13</f>
      </c>
      <c r="F5" s="639" t="s">
        <v>9</v>
      </c>
      <c r="G5" s="639" t="s">
        <v>9</v>
      </c>
      <c r="H5" s="639" t="s">
        <v>22</v>
      </c>
      <c r="I5" s="639" t="s">
        <f>DADOS!C14</f>
      </c>
    </row>
    <row r="7">
      <c r="A7" s="643" t="s">
        <v>23</v>
      </c>
      <c r="B7" s="643" t="s">
        <v>24</v>
      </c>
      <c r="C7" s="643" t="s">
        <v>25</v>
      </c>
      <c r="D7" s="643" t="s">
        <v>26</v>
      </c>
      <c r="E7" s="643" t="s">
        <v>32</v>
      </c>
      <c r="F7" s="643" t="s">
        <v>141</v>
      </c>
      <c r="G7" s="643" t="s">
        <v>142</v>
      </c>
      <c r="H7" s="643" t="s">
        <v>143</v>
      </c>
      <c r="I7" s="643" t="s">
        <v>144</v>
      </c>
      <c r="J7" s="643" t="s">
        <v>33</v>
      </c>
    </row>
    <row r="8">
      <c r="A8" s="644" t="s">
        <v>34</v>
      </c>
      <c r="B8" s="645" t="s">
        <v>35</v>
      </c>
      <c r="C8" s="646"/>
      <c r="D8" s="647"/>
      <c r="E8" s="648"/>
      <c r="F8" s="649"/>
      <c r="G8" s="650"/>
      <c r="H8" s="651">
        <f>SUM(H9:H11)</f>
      </c>
      <c r="I8" s="652">
        <f>SUM(I9:I11)</f>
      </c>
      <c r="J8" s="653">
        <f>SUM(J9:J11)</f>
      </c>
      <c r="K8" s="654" t="s">
        <v>36</v>
      </c>
    </row>
    <row r="9">
      <c r="A9" s="655" t="s">
        <v>37</v>
      </c>
      <c r="B9" s="656" t="s">
        <v>38</v>
      </c>
      <c r="C9" s="657" t="s">
        <v>39</v>
      </c>
      <c r="D9" s="658" t="n">
        <v>2.0</v>
      </c>
      <c r="E9" s="659">
        <f>Orçamento!J9</f>
      </c>
      <c r="F9" s="660"/>
      <c r="G9" s="661">
        <f>E9-F9</f>
      </c>
      <c r="H9" s="662">
        <f>F9*D9</f>
      </c>
      <c r="I9" s="663">
        <f>G9*D9</f>
      </c>
      <c r="J9" s="664">
        <f>Orçamento!K9</f>
      </c>
    </row>
    <row r="10">
      <c r="A10" s="665" t="s">
        <v>40</v>
      </c>
      <c r="B10" s="666" t="s">
        <v>41</v>
      </c>
      <c r="C10" s="667" t="s">
        <v>39</v>
      </c>
      <c r="D10" s="668" t="n">
        <v>147.65</v>
      </c>
      <c r="E10" s="669">
        <f>Orçamento!J10</f>
      </c>
      <c r="F10" s="670"/>
      <c r="G10" s="671">
        <f>E10-F10</f>
      </c>
      <c r="H10" s="672">
        <f>F10*D10</f>
      </c>
      <c r="I10" s="673">
        <f>G10*D10</f>
      </c>
      <c r="J10" s="674">
        <f>Orçamento!K10</f>
      </c>
    </row>
    <row r="11">
      <c r="A11" s="675" t="s">
        <v>42</v>
      </c>
      <c r="B11" s="676" t="s">
        <v>43</v>
      </c>
      <c r="C11" s="677" t="s">
        <v>39</v>
      </c>
      <c r="D11" s="678" t="n">
        <v>63.5</v>
      </c>
      <c r="E11" s="679">
        <f>Orçamento!J11</f>
      </c>
      <c r="F11" s="680"/>
      <c r="G11" s="681">
        <f>E11-F11</f>
      </c>
      <c r="H11" s="682">
        <f>F11*D11</f>
      </c>
      <c r="I11" s="683">
        <f>G11*D11</f>
      </c>
      <c r="J11" s="684">
        <f>Orçamento!K11</f>
      </c>
    </row>
    <row r="12">
      <c r="A12" s="685" t="s">
        <v>44</v>
      </c>
      <c r="B12" s="686" t="s">
        <v>45</v>
      </c>
      <c r="C12" s="687"/>
      <c r="D12" s="688"/>
      <c r="E12" s="689"/>
      <c r="F12" s="690"/>
      <c r="G12" s="691"/>
      <c r="H12" s="692">
        <f>SUM(H13:H16)</f>
      </c>
      <c r="I12" s="693">
        <f>SUM(I13:I16)</f>
      </c>
      <c r="J12" s="694">
        <f>SUM(J13:J16)</f>
      </c>
      <c r="K12" s="695" t="s">
        <v>36</v>
      </c>
    </row>
    <row r="13">
      <c r="A13" s="696" t="s">
        <v>46</v>
      </c>
      <c r="B13" s="697" t="s">
        <v>47</v>
      </c>
      <c r="C13" s="698" t="s">
        <v>48</v>
      </c>
      <c r="D13" s="699" t="n">
        <v>58.5</v>
      </c>
      <c r="E13" s="700">
        <f>Orçamento!J13</f>
      </c>
      <c r="F13" s="701"/>
      <c r="G13" s="702">
        <f>E13-F13</f>
      </c>
      <c r="H13" s="703">
        <f>F13*D13</f>
      </c>
      <c r="I13" s="704">
        <f>G13*D13</f>
      </c>
      <c r="J13" s="705">
        <f>Orçamento!K13</f>
      </c>
    </row>
    <row r="14">
      <c r="A14" s="706" t="s">
        <v>49</v>
      </c>
      <c r="B14" s="707" t="s">
        <v>50</v>
      </c>
      <c r="C14" s="708" t="s">
        <v>51</v>
      </c>
      <c r="D14" s="709" t="n">
        <v>30.0</v>
      </c>
      <c r="E14" s="710">
        <f>Orçamento!J14</f>
      </c>
      <c r="F14" s="711"/>
      <c r="G14" s="712">
        <f>E14-F14</f>
      </c>
      <c r="H14" s="713">
        <f>F14*D14</f>
      </c>
      <c r="I14" s="714">
        <f>G14*D14</f>
      </c>
      <c r="J14" s="715">
        <f>Orçamento!K14</f>
      </c>
    </row>
    <row r="15">
      <c r="A15" s="716" t="s">
        <v>52</v>
      </c>
      <c r="B15" s="717" t="s">
        <v>53</v>
      </c>
      <c r="C15" s="718" t="s">
        <v>54</v>
      </c>
      <c r="D15" s="719" t="n">
        <v>390.0</v>
      </c>
      <c r="E15" s="720">
        <f>Orçamento!J15</f>
      </c>
      <c r="F15" s="721"/>
      <c r="G15" s="722">
        <f>E15-F15</f>
      </c>
      <c r="H15" s="723">
        <f>F15*D15</f>
      </c>
      <c r="I15" s="724">
        <f>G15*D15</f>
      </c>
      <c r="J15" s="725">
        <f>Orçamento!K15</f>
      </c>
    </row>
    <row r="16">
      <c r="A16" s="726" t="s">
        <v>55</v>
      </c>
      <c r="B16" s="727" t="s">
        <v>56</v>
      </c>
      <c r="C16" s="728" t="s">
        <v>48</v>
      </c>
      <c r="D16" s="729" t="n">
        <v>30.0</v>
      </c>
      <c r="E16" s="730">
        <f>Orçamento!J16</f>
      </c>
      <c r="F16" s="731"/>
      <c r="G16" s="732">
        <f>E16-F16</f>
      </c>
      <c r="H16" s="733">
        <f>F16*D16</f>
      </c>
      <c r="I16" s="734">
        <f>G16*D16</f>
      </c>
      <c r="J16" s="735">
        <f>Orçamento!K16</f>
      </c>
    </row>
    <row r="17">
      <c r="A17" s="736" t="s">
        <v>57</v>
      </c>
      <c r="B17" s="737" t="s">
        <v>58</v>
      </c>
      <c r="C17" s="738"/>
      <c r="D17" s="739"/>
      <c r="E17" s="740"/>
      <c r="F17" s="741"/>
      <c r="G17" s="742"/>
      <c r="H17" s="743">
        <f>SUM(H18:H19)</f>
      </c>
      <c r="I17" s="744">
        <f>SUM(I18:I19)</f>
      </c>
      <c r="J17" s="745">
        <f>SUM(J18:J19)</f>
      </c>
      <c r="K17" s="746" t="s">
        <v>36</v>
      </c>
    </row>
    <row r="18">
      <c r="A18" s="747" t="s">
        <v>59</v>
      </c>
      <c r="B18" s="748" t="s">
        <v>60</v>
      </c>
      <c r="C18" s="749" t="s">
        <v>48</v>
      </c>
      <c r="D18" s="750" t="n">
        <v>11.25</v>
      </c>
      <c r="E18" s="751">
        <f>Orçamento!J18</f>
      </c>
      <c r="F18" s="752"/>
      <c r="G18" s="753">
        <f>E18-F18</f>
      </c>
      <c r="H18" s="754">
        <f>F18*D18</f>
      </c>
      <c r="I18" s="755">
        <f>G18*D18</f>
      </c>
      <c r="J18" s="756">
        <f>Orçamento!K18</f>
      </c>
    </row>
    <row r="19">
      <c r="A19" s="757" t="s">
        <v>61</v>
      </c>
      <c r="B19" s="758" t="s">
        <v>62</v>
      </c>
      <c r="C19" s="759" t="s">
        <v>54</v>
      </c>
      <c r="D19" s="760" t="n">
        <v>112.5</v>
      </c>
      <c r="E19" s="761">
        <f>Orçamento!J19</f>
      </c>
      <c r="F19" s="762"/>
      <c r="G19" s="763">
        <f>E19-F19</f>
      </c>
      <c r="H19" s="764">
        <f>F19*D19</f>
      </c>
      <c r="I19" s="765">
        <f>G19*D19</f>
      </c>
      <c r="J19" s="766">
        <f>Orçamento!K19</f>
      </c>
    </row>
    <row r="20">
      <c r="A20" s="767" t="s">
        <v>63</v>
      </c>
      <c r="B20" s="768" t="s">
        <v>64</v>
      </c>
      <c r="C20" s="769"/>
      <c r="D20" s="770"/>
      <c r="E20" s="771"/>
      <c r="F20" s="772"/>
      <c r="G20" s="773"/>
      <c r="H20" s="774">
        <f>SUM(H21:H24)</f>
      </c>
      <c r="I20" s="775">
        <f>SUM(I21:I24)</f>
      </c>
      <c r="J20" s="776">
        <f>SUM(J21:J24)</f>
      </c>
      <c r="K20" s="777" t="s">
        <v>36</v>
      </c>
    </row>
    <row r="21">
      <c r="A21" s="778" t="s">
        <v>65</v>
      </c>
      <c r="B21" s="779" t="s">
        <v>66</v>
      </c>
      <c r="C21" s="780" t="s">
        <v>39</v>
      </c>
      <c r="D21" s="781" t="n">
        <v>75.0</v>
      </c>
      <c r="E21" s="782">
        <f>Orçamento!J21</f>
      </c>
      <c r="F21" s="783"/>
      <c r="G21" s="784">
        <f>E21-F21</f>
      </c>
      <c r="H21" s="785">
        <f>F21*D21</f>
      </c>
      <c r="I21" s="786">
        <f>G21*D21</f>
      </c>
      <c r="J21" s="787">
        <f>Orçamento!K21</f>
      </c>
    </row>
    <row r="22">
      <c r="A22" s="788" t="s">
        <v>67</v>
      </c>
      <c r="B22" s="789" t="s">
        <v>68</v>
      </c>
      <c r="C22" s="790" t="s">
        <v>69</v>
      </c>
      <c r="D22" s="791" t="n">
        <v>75.0</v>
      </c>
      <c r="E22" s="792">
        <f>Orçamento!J22</f>
      </c>
      <c r="F22" s="793"/>
      <c r="G22" s="794">
        <f>E22-F22</f>
      </c>
      <c r="H22" s="795">
        <f>F22*D22</f>
      </c>
      <c r="I22" s="796">
        <f>G22*D22</f>
      </c>
      <c r="J22" s="797">
        <f>Orçamento!K22</f>
      </c>
    </row>
    <row r="23">
      <c r="A23" s="798" t="s">
        <v>70</v>
      </c>
      <c r="B23" s="799" t="s">
        <v>71</v>
      </c>
      <c r="C23" s="800" t="s">
        <v>48</v>
      </c>
      <c r="D23" s="801" t="n">
        <v>3.75</v>
      </c>
      <c r="E23" s="802">
        <f>Orçamento!J23</f>
      </c>
      <c r="F23" s="803"/>
      <c r="G23" s="804">
        <f>E23-F23</f>
      </c>
      <c r="H23" s="805">
        <f>F23*D23</f>
      </c>
      <c r="I23" s="806">
        <f>G23*D23</f>
      </c>
      <c r="J23" s="807">
        <f>Orçamento!K23</f>
      </c>
    </row>
    <row r="24">
      <c r="A24" s="808" t="s">
        <v>72</v>
      </c>
      <c r="B24" s="809" t="s">
        <v>73</v>
      </c>
      <c r="C24" s="810" t="s">
        <v>74</v>
      </c>
      <c r="D24" s="811" t="n">
        <v>261.3</v>
      </c>
      <c r="E24" s="812">
        <f>Orçamento!J24</f>
      </c>
      <c r="F24" s="813"/>
      <c r="G24" s="814">
        <f>E24-F24</f>
      </c>
      <c r="H24" s="815">
        <f>F24*D24</f>
      </c>
      <c r="I24" s="816">
        <f>G24*D24</f>
      </c>
      <c r="J24" s="817">
        <f>Orçamento!K24</f>
      </c>
    </row>
    <row r="25">
      <c r="A25" s="818" t="s">
        <v>75</v>
      </c>
      <c r="B25" s="819" t="s">
        <v>76</v>
      </c>
      <c r="C25" s="820"/>
      <c r="D25" s="821"/>
      <c r="E25" s="822"/>
      <c r="F25" s="823"/>
      <c r="G25" s="824"/>
      <c r="H25" s="825">
        <f>SUM(H26:H28)</f>
      </c>
      <c r="I25" s="826">
        <f>SUM(I26:I28)</f>
      </c>
      <c r="J25" s="827">
        <f>SUM(J26:J28)</f>
      </c>
      <c r="K25" s="828" t="s">
        <v>36</v>
      </c>
    </row>
    <row r="26">
      <c r="A26" s="829" t="s">
        <v>77</v>
      </c>
      <c r="B26" s="830" t="s">
        <v>78</v>
      </c>
      <c r="C26" s="831" t="s">
        <v>79</v>
      </c>
      <c r="D26" s="832" t="n">
        <v>70.0</v>
      </c>
      <c r="E26" s="833">
        <f>Orçamento!J26</f>
      </c>
      <c r="F26" s="834"/>
      <c r="G26" s="835">
        <f>E26-F26</f>
      </c>
      <c r="H26" s="836">
        <f>F26*D26</f>
      </c>
      <c r="I26" s="837">
        <f>G26*D26</f>
      </c>
      <c r="J26" s="838">
        <f>Orçamento!K26</f>
      </c>
    </row>
    <row r="27">
      <c r="A27" s="839" t="s">
        <v>80</v>
      </c>
      <c r="B27" s="840" t="s">
        <v>81</v>
      </c>
      <c r="C27" s="841" t="s">
        <v>48</v>
      </c>
      <c r="D27" s="842" t="n">
        <v>0.44</v>
      </c>
      <c r="E27" s="843">
        <f>Orçamento!J27</f>
      </c>
      <c r="F27" s="844"/>
      <c r="G27" s="845">
        <f>E27-F27</f>
      </c>
      <c r="H27" s="846">
        <f>F27*D27</f>
      </c>
      <c r="I27" s="847">
        <f>G27*D27</f>
      </c>
      <c r="J27" s="848">
        <f>Orçamento!K27</f>
      </c>
    </row>
    <row r="28">
      <c r="A28" s="849" t="s">
        <v>82</v>
      </c>
      <c r="B28" s="850" t="s">
        <v>83</v>
      </c>
      <c r="C28" s="851" t="s">
        <v>39</v>
      </c>
      <c r="D28" s="852" t="n">
        <v>8.77</v>
      </c>
      <c r="E28" s="853">
        <f>Orçamento!J28</f>
      </c>
      <c r="F28" s="854"/>
      <c r="G28" s="855">
        <f>E28-F28</f>
      </c>
      <c r="H28" s="856">
        <f>F28*D28</f>
      </c>
      <c r="I28" s="857">
        <f>G28*D28</f>
      </c>
      <c r="J28" s="858">
        <f>Orçamento!K28</f>
      </c>
    </row>
    <row r="29">
      <c r="A29" s="859" t="s">
        <v>84</v>
      </c>
      <c r="B29" s="860" t="s">
        <v>85</v>
      </c>
      <c r="C29" s="861"/>
      <c r="D29" s="862"/>
      <c r="E29" s="863"/>
      <c r="F29" s="864"/>
      <c r="G29" s="865"/>
      <c r="H29" s="866">
        <f>SUM(H30:H35)</f>
      </c>
      <c r="I29" s="867">
        <f>SUM(I30:I35)</f>
      </c>
      <c r="J29" s="868">
        <f>SUM(J30:J35)</f>
      </c>
      <c r="K29" s="869" t="s">
        <v>36</v>
      </c>
    </row>
    <row r="30">
      <c r="A30" s="870" t="s">
        <v>86</v>
      </c>
      <c r="B30" s="871" t="s">
        <v>87</v>
      </c>
      <c r="C30" s="872" t="s">
        <v>39</v>
      </c>
      <c r="D30" s="873" t="n">
        <v>13.06</v>
      </c>
      <c r="E30" s="874">
        <f>Orçamento!J30</f>
      </c>
      <c r="F30" s="875"/>
      <c r="G30" s="876">
        <f>E30-F30</f>
      </c>
      <c r="H30" s="877">
        <f>F30*D30</f>
      </c>
      <c r="I30" s="878">
        <f>G30*D30</f>
      </c>
      <c r="J30" s="879">
        <f>Orçamento!K30</f>
      </c>
    </row>
    <row r="31">
      <c r="A31" s="880" t="s">
        <v>88</v>
      </c>
      <c r="B31" s="881" t="s">
        <v>89</v>
      </c>
      <c r="C31" s="882" t="s">
        <v>90</v>
      </c>
      <c r="D31" s="883" t="n">
        <v>1.0</v>
      </c>
      <c r="E31" s="884">
        <f>Orçamento!J31</f>
      </c>
      <c r="F31" s="885"/>
      <c r="G31" s="886">
        <f>E31-F31</f>
      </c>
      <c r="H31" s="887">
        <f>F31*D31</f>
      </c>
      <c r="I31" s="888">
        <f>G31*D31</f>
      </c>
      <c r="J31" s="889">
        <f>Orçamento!K31</f>
      </c>
    </row>
    <row r="32">
      <c r="A32" s="890" t="s">
        <v>91</v>
      </c>
      <c r="B32" s="891" t="s">
        <v>92</v>
      </c>
      <c r="C32" s="892" t="s">
        <v>39</v>
      </c>
      <c r="D32" s="893" t="n">
        <v>0.38</v>
      </c>
      <c r="E32" s="894">
        <f>Orçamento!J32</f>
      </c>
      <c r="F32" s="895"/>
      <c r="G32" s="896">
        <f>E32-F32</f>
      </c>
      <c r="H32" s="897">
        <f>F32*D32</f>
      </c>
      <c r="I32" s="898">
        <f>G32*D32</f>
      </c>
      <c r="J32" s="899">
        <f>Orçamento!K32</f>
      </c>
    </row>
    <row r="33">
      <c r="A33" s="900" t="s">
        <v>93</v>
      </c>
      <c r="B33" s="901" t="s">
        <v>94</v>
      </c>
      <c r="C33" s="902" t="s">
        <v>48</v>
      </c>
      <c r="D33" s="903" t="n">
        <v>0.01</v>
      </c>
      <c r="E33" s="904">
        <f>Orçamento!J33</f>
      </c>
      <c r="F33" s="905"/>
      <c r="G33" s="906">
        <f>E33-F33</f>
      </c>
      <c r="H33" s="907">
        <f>F33*D33</f>
      </c>
      <c r="I33" s="908">
        <f>G33*D33</f>
      </c>
      <c r="J33" s="909">
        <f>Orçamento!K33</f>
      </c>
    </row>
    <row r="34">
      <c r="A34" s="910" t="s">
        <v>95</v>
      </c>
      <c r="B34" s="911" t="s">
        <v>96</v>
      </c>
      <c r="C34" s="912" t="s">
        <v>48</v>
      </c>
      <c r="D34" s="913" t="n">
        <v>0.01</v>
      </c>
      <c r="E34" s="914">
        <f>Orçamento!J34</f>
      </c>
      <c r="F34" s="915"/>
      <c r="G34" s="916">
        <f>E34-F34</f>
      </c>
      <c r="H34" s="917">
        <f>F34*D34</f>
      </c>
      <c r="I34" s="918">
        <f>G34*D34</f>
      </c>
      <c r="J34" s="919">
        <f>Orçamento!K34</f>
      </c>
    </row>
    <row r="35">
      <c r="A35" s="920" t="s">
        <v>97</v>
      </c>
      <c r="B35" s="921" t="s">
        <v>98</v>
      </c>
      <c r="C35" s="922" t="s">
        <v>90</v>
      </c>
      <c r="D35" s="923" t="n">
        <v>1.0</v>
      </c>
      <c r="E35" s="924">
        <f>Orçamento!J35</f>
      </c>
      <c r="F35" s="925"/>
      <c r="G35" s="926">
        <f>E35-F35</f>
      </c>
      <c r="H35" s="927">
        <f>F35*D35</f>
      </c>
      <c r="I35" s="928">
        <f>G35*D35</f>
      </c>
      <c r="J35" s="929">
        <f>Orçamento!K35</f>
      </c>
    </row>
    <row r="36">
      <c r="A36" s="930" t="s">
        <v>99</v>
      </c>
      <c r="B36"/>
      <c r="C36"/>
      <c r="D36"/>
      <c r="E36"/>
      <c r="F36"/>
      <c r="G36"/>
      <c r="H36" s="931">
        <f>H8+H12+H17+H20+H25+H29</f>
      </c>
      <c r="I36" s="932">
        <f>I8+I12+I17+I20+I25+I29</f>
      </c>
      <c r="J36" s="933">
        <f>J8+J12+J17+J20+J25+J29</f>
      </c>
    </row>
    <row r="46">
      <c r="E46" s="934">
        <f>DADOS!C11</f>
      </c>
      <c r="F46" s="934"/>
      <c r="G46" s="934"/>
      <c r="H46" s="934"/>
      <c r="I46" s="934"/>
    </row>
    <row r="47">
      <c r="E47" s="935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2:G12"/>
    <mergeCell ref="B17:G17"/>
    <mergeCell ref="B20:G20"/>
    <mergeCell ref="B25:G25"/>
    <mergeCell ref="B29:G29"/>
    <mergeCell ref="A36:G36"/>
    <mergeCell ref="E46:I46"/>
    <mergeCell ref="E47:I47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936">
        <f>'BDI Principal'!D14</f>
      </c>
    </row>
    <row r="2">
      <c r="A2" s="937">
        <f>'BDI Diferenciado'!D14</f>
      </c>
    </row>
    <row r="3">
      <c r="A3" s="938">
        <f>'BDI (Fator K e TRDE)'!B12</f>
      </c>
    </row>
    <row r="4">
      <c r="A4" s="939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2024-08-02T14:48:51Z</dcterms:created>
  <dc:creator>Apache POI</dc:creator>
</coreProperties>
</file>