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defaultThemeVersion="166925"/>
  <mc:AlternateContent xmlns:mc="http://schemas.openxmlformats.org/markup-compatibility/2006">
    <mc:Choice Requires="x15">
      <x15ac:absPath xmlns:x15ac="http://schemas.microsoft.com/office/spreadsheetml/2010/11/ac" url="V:\Engenharia\Projetos\Educação\E.M. Prof. Emilio da Silva\2023 Quadra Emilio da Silva\2024\Licitação\"/>
    </mc:Choice>
  </mc:AlternateContent>
  <xr:revisionPtr revIDLastSave="0" documentId="13_ncr:1_{338F7EE7-8ED2-416A-B3F3-C85457B8C01B}" xr6:coauthVersionLast="47" xr6:coauthVersionMax="47" xr10:uidLastSave="{00000000-0000-0000-0000-000000000000}"/>
  <workbookProtection lockStructure="1"/>
  <bookViews>
    <workbookView xWindow="38280" yWindow="-120" windowWidth="29040" windowHeight="15720" xr2:uid="{00000000-000D-0000-FFFF-FFFF00000000}"/>
  </bookViews>
  <sheets>
    <sheet name="DADOS" sheetId="1" r:id="rId1"/>
    <sheet name="Orçamento" sheetId="2" r:id="rId2"/>
    <sheet name="Cronograma" sheetId="3" r:id="rId3"/>
    <sheet name="BDI Principal" sheetId="4" r:id="rId4"/>
    <sheet name="BDI Diferenciado" sheetId="5" r:id="rId5"/>
    <sheet name="BDI (Fator K e TRDE)" sheetId="6" r:id="rId6"/>
    <sheet name="Material e Serviços" sheetId="7" r:id="rId7"/>
    <sheet name="Repositório" sheetId="8" state="veryHidden" r:id="rId8"/>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ARRAYTEXT_WF"/>
      </xcalcf:calcFeatures>
    </ext>
  </extLst>
</workbook>
</file>

<file path=xl/calcChain.xml><?xml version="1.0" encoding="utf-8"?>
<calcChain xmlns="http://schemas.openxmlformats.org/spreadsheetml/2006/main">
  <c r="E88" i="7" l="1"/>
  <c r="E87" i="7"/>
  <c r="H76" i="7"/>
  <c r="H75" i="7"/>
  <c r="H74" i="7"/>
  <c r="H73" i="7"/>
  <c r="H72" i="7"/>
  <c r="H71" i="7"/>
  <c r="H70" i="7"/>
  <c r="H69" i="7"/>
  <c r="H68" i="7"/>
  <c r="H67" i="7"/>
  <c r="H66" i="7"/>
  <c r="H65" i="7"/>
  <c r="H64" i="7"/>
  <c r="H63" i="7"/>
  <c r="H62" i="7"/>
  <c r="H61" i="7"/>
  <c r="H60" i="7"/>
  <c r="H59" i="7"/>
  <c r="H58" i="7"/>
  <c r="H57" i="7" s="1"/>
  <c r="H56" i="7"/>
  <c r="H55" i="7"/>
  <c r="H54" i="7"/>
  <c r="H53" i="7"/>
  <c r="H51" i="7" s="1"/>
  <c r="H52" i="7"/>
  <c r="H50" i="7"/>
  <c r="H49" i="7"/>
  <c r="H48" i="7"/>
  <c r="H47" i="7"/>
  <c r="H46" i="7"/>
  <c r="H45" i="7"/>
  <c r="H44" i="7"/>
  <c r="H42" i="7"/>
  <c r="H41" i="7"/>
  <c r="H40" i="7"/>
  <c r="H38" i="7" s="1"/>
  <c r="H37" i="7"/>
  <c r="H36" i="7"/>
  <c r="H35" i="7"/>
  <c r="H34" i="7"/>
  <c r="H33" i="7" s="1"/>
  <c r="H32" i="7"/>
  <c r="H31" i="7"/>
  <c r="H30" i="7"/>
  <c r="H29" i="7"/>
  <c r="H28" i="7"/>
  <c r="H27" i="7"/>
  <c r="H26" i="7"/>
  <c r="H25" i="7"/>
  <c r="H24" i="7" s="1"/>
  <c r="H23" i="7"/>
  <c r="H22" i="7"/>
  <c r="H21" i="7"/>
  <c r="H20" i="7"/>
  <c r="H19" i="7"/>
  <c r="H18" i="7"/>
  <c r="H17" i="7"/>
  <c r="H16" i="7"/>
  <c r="H14" i="7"/>
  <c r="H13" i="7"/>
  <c r="H12" i="7"/>
  <c r="H11" i="7"/>
  <c r="H10" i="7"/>
  <c r="H9" i="7"/>
  <c r="H8" i="7" s="1"/>
  <c r="I5" i="7"/>
  <c r="E5" i="7"/>
  <c r="B5" i="7"/>
  <c r="H4" i="7"/>
  <c r="B4" i="7"/>
  <c r="B3" i="7"/>
  <c r="E24" i="6"/>
  <c r="E23" i="6"/>
  <c r="B13" i="6"/>
  <c r="A4" i="8" s="1"/>
  <c r="B12" i="6"/>
  <c r="A3" i="8" s="1"/>
  <c r="I5" i="6"/>
  <c r="E5" i="6"/>
  <c r="B5" i="6"/>
  <c r="H4" i="6"/>
  <c r="B4" i="6"/>
  <c r="B3" i="6"/>
  <c r="E27" i="5"/>
  <c r="E26" i="5"/>
  <c r="J15" i="5"/>
  <c r="D13" i="5"/>
  <c r="J13" i="5" s="1"/>
  <c r="J12" i="5"/>
  <c r="J11" i="5"/>
  <c r="J10" i="5"/>
  <c r="J9" i="5"/>
  <c r="J8" i="5"/>
  <c r="I5" i="5"/>
  <c r="E5" i="5"/>
  <c r="B5" i="5"/>
  <c r="H4" i="5"/>
  <c r="B4" i="5"/>
  <c r="B3" i="5"/>
  <c r="E30" i="4"/>
  <c r="E29" i="4"/>
  <c r="J18" i="4"/>
  <c r="I18" i="4"/>
  <c r="J16" i="4"/>
  <c r="J15" i="4"/>
  <c r="D13" i="4"/>
  <c r="J13" i="4" s="1"/>
  <c r="J12" i="4"/>
  <c r="J11" i="4"/>
  <c r="J10" i="4"/>
  <c r="J9" i="4"/>
  <c r="J8" i="4"/>
  <c r="I5" i="4"/>
  <c r="E5" i="4"/>
  <c r="B5" i="4"/>
  <c r="H4" i="4"/>
  <c r="B4" i="4"/>
  <c r="B3" i="4"/>
  <c r="H16" i="3"/>
  <c r="H15" i="3"/>
  <c r="H14" i="3"/>
  <c r="H13" i="3"/>
  <c r="H12" i="3"/>
  <c r="H11" i="3"/>
  <c r="H10" i="3"/>
  <c r="H9" i="3"/>
  <c r="H8" i="3"/>
  <c r="I5" i="3"/>
  <c r="E5" i="3"/>
  <c r="B5" i="3"/>
  <c r="H4" i="3"/>
  <c r="B4" i="3"/>
  <c r="B3" i="3"/>
  <c r="E88" i="2"/>
  <c r="E87" i="2"/>
  <c r="I5" i="2"/>
  <c r="E5" i="2"/>
  <c r="B5" i="2"/>
  <c r="H4" i="2"/>
  <c r="B4" i="2"/>
  <c r="B3" i="2"/>
  <c r="D14" i="4" l="1"/>
  <c r="I37" i="2" s="1"/>
  <c r="J37" i="2" s="1"/>
  <c r="D14" i="5"/>
  <c r="A2" i="8" s="1"/>
  <c r="H77" i="7"/>
  <c r="I70" i="2" l="1"/>
  <c r="J70" i="2" s="1"/>
  <c r="I19" i="2"/>
  <c r="J19" i="2" s="1"/>
  <c r="I63" i="2"/>
  <c r="J63" i="2" s="1"/>
  <c r="K63" i="2" s="1"/>
  <c r="J63" i="7" s="1"/>
  <c r="I71" i="2"/>
  <c r="J71" i="2" s="1"/>
  <c r="K71" i="2" s="1"/>
  <c r="J71" i="7" s="1"/>
  <c r="I42" i="2"/>
  <c r="J42" i="2" s="1"/>
  <c r="E42" i="7" s="1"/>
  <c r="G42" i="7" s="1"/>
  <c r="I42" i="7" s="1"/>
  <c r="I65" i="2"/>
  <c r="J65" i="2" s="1"/>
  <c r="I69" i="2"/>
  <c r="J69" i="2" s="1"/>
  <c r="K69" i="2" s="1"/>
  <c r="J69" i="7" s="1"/>
  <c r="I50" i="2"/>
  <c r="J50" i="2" s="1"/>
  <c r="I16" i="2"/>
  <c r="J16" i="2" s="1"/>
  <c r="I29" i="2"/>
  <c r="J29" i="2" s="1"/>
  <c r="I30" i="2"/>
  <c r="J30" i="2" s="1"/>
  <c r="I22" i="2"/>
  <c r="J22" i="2" s="1"/>
  <c r="I48" i="2"/>
  <c r="J48" i="2" s="1"/>
  <c r="I46" i="2"/>
  <c r="J46" i="2" s="1"/>
  <c r="K46" i="2" s="1"/>
  <c r="J46" i="7" s="1"/>
  <c r="I76" i="2"/>
  <c r="J76" i="2" s="1"/>
  <c r="E76" i="7" s="1"/>
  <c r="G76" i="7" s="1"/>
  <c r="I76" i="7" s="1"/>
  <c r="I75" i="7" s="1"/>
  <c r="I18" i="2"/>
  <c r="J18" i="2" s="1"/>
  <c r="E18" i="7" s="1"/>
  <c r="G18" i="7" s="1"/>
  <c r="I18" i="7" s="1"/>
  <c r="I74" i="2"/>
  <c r="J74" i="2" s="1"/>
  <c r="E74" i="7" s="1"/>
  <c r="G74" i="7" s="1"/>
  <c r="I74" i="7" s="1"/>
  <c r="I58" i="2"/>
  <c r="J58" i="2" s="1"/>
  <c r="K58" i="2" s="1"/>
  <c r="I32" i="2"/>
  <c r="J32" i="2" s="1"/>
  <c r="E32" i="7" s="1"/>
  <c r="G32" i="7" s="1"/>
  <c r="I32" i="7" s="1"/>
  <c r="I35" i="2"/>
  <c r="J35" i="2" s="1"/>
  <c r="K35" i="2" s="1"/>
  <c r="J35" i="7" s="1"/>
  <c r="I12" i="2"/>
  <c r="J12" i="2" s="1"/>
  <c r="I41" i="2"/>
  <c r="J41" i="2" s="1"/>
  <c r="I14" i="2"/>
  <c r="J14" i="2" s="1"/>
  <c r="I59" i="2"/>
  <c r="J59" i="2" s="1"/>
  <c r="I54" i="2"/>
  <c r="J54" i="2" s="1"/>
  <c r="K54" i="2" s="1"/>
  <c r="J54" i="7" s="1"/>
  <c r="I56" i="2"/>
  <c r="J56" i="2" s="1"/>
  <c r="I49" i="2"/>
  <c r="J49" i="2" s="1"/>
  <c r="E49" i="7" s="1"/>
  <c r="G49" i="7" s="1"/>
  <c r="I49" i="7" s="1"/>
  <c r="I52" i="2"/>
  <c r="J52" i="2" s="1"/>
  <c r="I23" i="2"/>
  <c r="J23" i="2" s="1"/>
  <c r="I10" i="2"/>
  <c r="J10" i="2" s="1"/>
  <c r="K10" i="2" s="1"/>
  <c r="J10" i="7" s="1"/>
  <c r="I13" i="2"/>
  <c r="J13" i="2" s="1"/>
  <c r="I64" i="2"/>
  <c r="J64" i="2" s="1"/>
  <c r="I28" i="2"/>
  <c r="J28" i="2" s="1"/>
  <c r="I62" i="2"/>
  <c r="J62" i="2" s="1"/>
  <c r="E62" i="7" s="1"/>
  <c r="G62" i="7" s="1"/>
  <c r="I62" i="7" s="1"/>
  <c r="I21" i="2"/>
  <c r="J21" i="2" s="1"/>
  <c r="E21" i="7" s="1"/>
  <c r="G21" i="7" s="1"/>
  <c r="I21" i="7" s="1"/>
  <c r="I47" i="2"/>
  <c r="J47" i="2" s="1"/>
  <c r="E47" i="7" s="1"/>
  <c r="G47" i="7" s="1"/>
  <c r="I47" i="7" s="1"/>
  <c r="I25" i="2"/>
  <c r="J25" i="2" s="1"/>
  <c r="E25" i="7" s="1"/>
  <c r="G25" i="7" s="1"/>
  <c r="I25" i="7" s="1"/>
  <c r="I45" i="2"/>
  <c r="J45" i="2" s="1"/>
  <c r="I9" i="2"/>
  <c r="J9" i="2" s="1"/>
  <c r="I11" i="2"/>
  <c r="J11" i="2" s="1"/>
  <c r="K11" i="2" s="1"/>
  <c r="J11" i="7" s="1"/>
  <c r="I36" i="2"/>
  <c r="J36" i="2" s="1"/>
  <c r="I17" i="2"/>
  <c r="J17" i="2" s="1"/>
  <c r="I26" i="2"/>
  <c r="J26" i="2" s="1"/>
  <c r="E26" i="7" s="1"/>
  <c r="G26" i="7" s="1"/>
  <c r="I26" i="7" s="1"/>
  <c r="I68" i="2"/>
  <c r="J68" i="2" s="1"/>
  <c r="I31" i="2"/>
  <c r="J31" i="2" s="1"/>
  <c r="I72" i="2"/>
  <c r="J72" i="2" s="1"/>
  <c r="E72" i="7" s="1"/>
  <c r="G72" i="7" s="1"/>
  <c r="I72" i="7" s="1"/>
  <c r="I34" i="2"/>
  <c r="J34" i="2" s="1"/>
  <c r="E34" i="7" s="1"/>
  <c r="G34" i="7" s="1"/>
  <c r="I34" i="7" s="1"/>
  <c r="I40" i="2"/>
  <c r="J40" i="2" s="1"/>
  <c r="A1" i="8"/>
  <c r="I20" i="2"/>
  <c r="J20" i="2" s="1"/>
  <c r="E20" i="7" s="1"/>
  <c r="G20" i="7" s="1"/>
  <c r="I20" i="7" s="1"/>
  <c r="I55" i="2"/>
  <c r="J55" i="2" s="1"/>
  <c r="I44" i="2"/>
  <c r="J44" i="2" s="1"/>
  <c r="I27" i="2"/>
  <c r="J27" i="2" s="1"/>
  <c r="I53" i="2"/>
  <c r="J53" i="2" s="1"/>
  <c r="I66" i="2"/>
  <c r="J66" i="2" s="1"/>
  <c r="I73" i="2"/>
  <c r="J73" i="2" s="1"/>
  <c r="E73" i="7" s="1"/>
  <c r="G73" i="7" s="1"/>
  <c r="I73" i="7" s="1"/>
  <c r="I61" i="2"/>
  <c r="J61" i="2" s="1"/>
  <c r="E61" i="7" s="1"/>
  <c r="G61" i="7" s="1"/>
  <c r="I61" i="7" s="1"/>
  <c r="K22" i="2"/>
  <c r="J22" i="7" s="1"/>
  <c r="E22" i="7"/>
  <c r="G22" i="7" s="1"/>
  <c r="I22" i="7" s="1"/>
  <c r="E46" i="7"/>
  <c r="G46" i="7" s="1"/>
  <c r="I46" i="7" s="1"/>
  <c r="E16" i="7"/>
  <c r="G16" i="7" s="1"/>
  <c r="I16" i="7" s="1"/>
  <c r="K16" i="2"/>
  <c r="J16" i="7" s="1"/>
  <c r="K30" i="2"/>
  <c r="J30" i="7" s="1"/>
  <c r="E30" i="7"/>
  <c r="G30" i="7" s="1"/>
  <c r="I30" i="7" s="1"/>
  <c r="E48" i="7"/>
  <c r="G48" i="7" s="1"/>
  <c r="I48" i="7" s="1"/>
  <c r="K48" i="2"/>
  <c r="J48" i="7" s="1"/>
  <c r="E12" i="7"/>
  <c r="G12" i="7" s="1"/>
  <c r="I12" i="7" s="1"/>
  <c r="K12" i="2"/>
  <c r="J12" i="7" s="1"/>
  <c r="E71" i="7"/>
  <c r="G71" i="7" s="1"/>
  <c r="I71" i="7" s="1"/>
  <c r="E13" i="7"/>
  <c r="G13" i="7" s="1"/>
  <c r="I13" i="7" s="1"/>
  <c r="K13" i="2"/>
  <c r="J13" i="7" s="1"/>
  <c r="K32" i="2"/>
  <c r="J32" i="7" s="1"/>
  <c r="K41" i="2"/>
  <c r="J41" i="7" s="1"/>
  <c r="E41" i="7"/>
  <c r="G41" i="7" s="1"/>
  <c r="I41" i="7" s="1"/>
  <c r="K23" i="2"/>
  <c r="J23" i="7" s="1"/>
  <c r="E23" i="7"/>
  <c r="G23" i="7" s="1"/>
  <c r="I23" i="7" s="1"/>
  <c r="E56" i="7"/>
  <c r="G56" i="7" s="1"/>
  <c r="I56" i="7" s="1"/>
  <c r="K56" i="2"/>
  <c r="J56" i="7" s="1"/>
  <c r="K64" i="2"/>
  <c r="J64" i="7" s="1"/>
  <c r="E64" i="7"/>
  <c r="G64" i="7" s="1"/>
  <c r="I64" i="7" s="1"/>
  <c r="E35" i="7"/>
  <c r="G35" i="7" s="1"/>
  <c r="I35" i="7" s="1"/>
  <c r="K9" i="2"/>
  <c r="E9" i="7"/>
  <c r="G9" i="7" s="1"/>
  <c r="I9" i="7" s="1"/>
  <c r="K76" i="2"/>
  <c r="K21" i="2"/>
  <c r="J21" i="7" s="1"/>
  <c r="E68" i="7"/>
  <c r="G68" i="7" s="1"/>
  <c r="I68" i="7" s="1"/>
  <c r="K68" i="2"/>
  <c r="K31" i="2"/>
  <c r="J31" i="7" s="1"/>
  <c r="E31" i="7"/>
  <c r="G31" i="7" s="1"/>
  <c r="I31" i="7" s="1"/>
  <c r="K40" i="2"/>
  <c r="E40" i="7"/>
  <c r="G40" i="7" s="1"/>
  <c r="I40" i="7" s="1"/>
  <c r="E59" i="7"/>
  <c r="G59" i="7" s="1"/>
  <c r="I59" i="7" s="1"/>
  <c r="K59" i="2"/>
  <c r="J59" i="7" s="1"/>
  <c r="K55" i="2"/>
  <c r="J55" i="7" s="1"/>
  <c r="E55" i="7"/>
  <c r="G55" i="7" s="1"/>
  <c r="I55" i="7" s="1"/>
  <c r="K26" i="2"/>
  <c r="J26" i="7" s="1"/>
  <c r="K74" i="2"/>
  <c r="J74" i="7" s="1"/>
  <c r="E52" i="7"/>
  <c r="G52" i="7" s="1"/>
  <c r="I52" i="7" s="1"/>
  <c r="K52" i="2"/>
  <c r="E19" i="7"/>
  <c r="G19" i="7" s="1"/>
  <c r="I19" i="7" s="1"/>
  <c r="K19" i="2"/>
  <c r="J19" i="7" s="1"/>
  <c r="K72" i="2"/>
  <c r="J72" i="7" s="1"/>
  <c r="E28" i="7"/>
  <c r="G28" i="7" s="1"/>
  <c r="I28" i="7" s="1"/>
  <c r="K28" i="2"/>
  <c r="J28" i="7" s="1"/>
  <c r="E36" i="7"/>
  <c r="G36" i="7" s="1"/>
  <c r="I36" i="7" s="1"/>
  <c r="K36" i="2"/>
  <c r="J36" i="7" s="1"/>
  <c r="E65" i="7"/>
  <c r="G65" i="7" s="1"/>
  <c r="I65" i="7" s="1"/>
  <c r="K65" i="2"/>
  <c r="J65" i="7" s="1"/>
  <c r="K14" i="2"/>
  <c r="J14" i="7" s="1"/>
  <c r="E14" i="7"/>
  <c r="G14" i="7" s="1"/>
  <c r="I14" i="7" s="1"/>
  <c r="K62" i="2"/>
  <c r="J62" i="7" s="1"/>
  <c r="K20" i="2"/>
  <c r="J20" i="7" s="1"/>
  <c r="E27" i="7"/>
  <c r="G27" i="7" s="1"/>
  <c r="I27" i="7" s="1"/>
  <c r="K27" i="2"/>
  <c r="J27" i="7" s="1"/>
  <c r="E53" i="7"/>
  <c r="G53" i="7" s="1"/>
  <c r="I53" i="7" s="1"/>
  <c r="K53" i="2"/>
  <c r="J53" i="7" s="1"/>
  <c r="E44" i="7"/>
  <c r="G44" i="7" s="1"/>
  <c r="I44" i="7" s="1"/>
  <c r="K44" i="2"/>
  <c r="J44" i="7" s="1"/>
  <c r="E17" i="7"/>
  <c r="G17" i="7" s="1"/>
  <c r="I17" i="7" s="1"/>
  <c r="K17" i="2"/>
  <c r="J17" i="7" s="1"/>
  <c r="K50" i="2"/>
  <c r="J50" i="7" s="1"/>
  <c r="E50" i="7"/>
  <c r="G50" i="7" s="1"/>
  <c r="I50" i="7" s="1"/>
  <c r="K66" i="2"/>
  <c r="J66" i="7" s="1"/>
  <c r="E66" i="7"/>
  <c r="G66" i="7" s="1"/>
  <c r="I66" i="7" s="1"/>
  <c r="E70" i="7"/>
  <c r="G70" i="7" s="1"/>
  <c r="I70" i="7" s="1"/>
  <c r="K70" i="2"/>
  <c r="J70" i="7" s="1"/>
  <c r="K45" i="2"/>
  <c r="J45" i="7" s="1"/>
  <c r="E45" i="7"/>
  <c r="G45" i="7" s="1"/>
  <c r="I45" i="7" s="1"/>
  <c r="K47" i="2"/>
  <c r="J47" i="7" s="1"/>
  <c r="K42" i="2"/>
  <c r="J42" i="7" s="1"/>
  <c r="E29" i="7"/>
  <c r="G29" i="7" s="1"/>
  <c r="I29" i="7" s="1"/>
  <c r="K29" i="2"/>
  <c r="J29" i="7" s="1"/>
  <c r="E37" i="7"/>
  <c r="G37" i="7" s="1"/>
  <c r="I37" i="7" s="1"/>
  <c r="K37" i="2"/>
  <c r="J37" i="7" s="1"/>
  <c r="E69" i="7" l="1"/>
  <c r="G69" i="7" s="1"/>
  <c r="I69" i="7" s="1"/>
  <c r="I67" i="7" s="1"/>
  <c r="E10" i="7"/>
  <c r="G10" i="7" s="1"/>
  <c r="I10" i="7" s="1"/>
  <c r="K49" i="2"/>
  <c r="J49" i="7" s="1"/>
  <c r="K18" i="2"/>
  <c r="J18" i="7" s="1"/>
  <c r="E11" i="7"/>
  <c r="G11" i="7" s="1"/>
  <c r="I11" i="7" s="1"/>
  <c r="E54" i="7"/>
  <c r="G54" i="7" s="1"/>
  <c r="I54" i="7" s="1"/>
  <c r="K61" i="2"/>
  <c r="K34" i="2"/>
  <c r="E63" i="7"/>
  <c r="G63" i="7" s="1"/>
  <c r="I63" i="7" s="1"/>
  <c r="K25" i="2"/>
  <c r="J25" i="7" s="1"/>
  <c r="J24" i="7" s="1"/>
  <c r="E58" i="7"/>
  <c r="G58" i="7" s="1"/>
  <c r="I58" i="7" s="1"/>
  <c r="I57" i="7" s="1"/>
  <c r="K73" i="2"/>
  <c r="J73" i="7" s="1"/>
  <c r="I60" i="7"/>
  <c r="I8" i="7"/>
  <c r="K8" i="2"/>
  <c r="J9" i="7"/>
  <c r="J8" i="7" s="1"/>
  <c r="I38" i="7"/>
  <c r="K38" i="2"/>
  <c r="C11" i="3" s="1"/>
  <c r="J40" i="7"/>
  <c r="J38" i="7" s="1"/>
  <c r="K33" i="2"/>
  <c r="C10" i="3" s="1"/>
  <c r="J34" i="7"/>
  <c r="J33" i="7" s="1"/>
  <c r="I33" i="7"/>
  <c r="I24" i="7"/>
  <c r="J58" i="7"/>
  <c r="J57" i="7" s="1"/>
  <c r="K57" i="2"/>
  <c r="C13" i="3" s="1"/>
  <c r="J61" i="7"/>
  <c r="J60" i="7" s="1"/>
  <c r="K60" i="2"/>
  <c r="C14" i="3" s="1"/>
  <c r="J52" i="7"/>
  <c r="J51" i="7" s="1"/>
  <c r="K51" i="2"/>
  <c r="C12" i="3" s="1"/>
  <c r="J68" i="7"/>
  <c r="K67" i="2"/>
  <c r="C15" i="3" s="1"/>
  <c r="I51" i="7"/>
  <c r="J76" i="7"/>
  <c r="J75" i="7" s="1"/>
  <c r="K75" i="2"/>
  <c r="C16" i="3" s="1"/>
  <c r="K24" i="2" l="1"/>
  <c r="C9" i="3" s="1"/>
  <c r="G9" i="3" s="1"/>
  <c r="J67" i="7"/>
  <c r="G12" i="3"/>
  <c r="E12" i="3"/>
  <c r="G11" i="3"/>
  <c r="E11" i="3"/>
  <c r="E9" i="3"/>
  <c r="G16" i="3"/>
  <c r="E16" i="3"/>
  <c r="E10" i="3"/>
  <c r="G10" i="3"/>
  <c r="J77" i="7"/>
  <c r="G13" i="3"/>
  <c r="E13" i="3"/>
  <c r="C8" i="3"/>
  <c r="J77" i="2"/>
  <c r="E14" i="3"/>
  <c r="G14" i="3"/>
  <c r="G15" i="3"/>
  <c r="E15" i="3"/>
  <c r="I77" i="7"/>
  <c r="I16" i="3" l="1"/>
  <c r="I12" i="3"/>
  <c r="I11" i="3"/>
  <c r="I15" i="3"/>
  <c r="I14" i="3"/>
  <c r="G8" i="3"/>
  <c r="F17" i="3" s="1"/>
  <c r="E8" i="3"/>
  <c r="C17" i="3"/>
  <c r="I13" i="3"/>
  <c r="I9" i="3"/>
  <c r="I10" i="3"/>
  <c r="D17" i="3" l="1"/>
  <c r="I8" i="3"/>
  <c r="I17" i="3" s="1"/>
  <c r="H17" i="3" s="1"/>
</calcChain>
</file>

<file path=xl/sharedStrings.xml><?xml version="1.0" encoding="utf-8"?>
<sst xmlns="http://schemas.openxmlformats.org/spreadsheetml/2006/main" count="664" uniqueCount="227">
  <si>
    <t>Prefeitura Municipal de Schroeder - SC</t>
  </si>
  <si>
    <t>SEMOB - SECRETARIA MUNICIPAL DE OBRAS E INFRAESTRUTURA URBANA</t>
  </si>
  <si>
    <t>Data do documento:</t>
  </si>
  <si>
    <t>15/07/2024</t>
  </si>
  <si>
    <t>Licitação número:</t>
  </si>
  <si>
    <t>Lote:</t>
  </si>
  <si>
    <t>Dados da licitante</t>
  </si>
  <si>
    <t>Razão social</t>
  </si>
  <si>
    <t>CNPJ:</t>
  </si>
  <si>
    <t/>
  </si>
  <si>
    <t>Telefone:</t>
  </si>
  <si>
    <t>E-Mail:</t>
  </si>
  <si>
    <t>Nome responsável:</t>
  </si>
  <si>
    <t>CPF responsável:</t>
  </si>
  <si>
    <t>Cidade licitante:</t>
  </si>
  <si>
    <t>UF licitante:</t>
  </si>
  <si>
    <t>Orcamento de obra - CONSTRUÇÃO DE QUADRA DE VÔLEI DE AREIA E FUTEBOL SUÍÇO NA ESCOLA MUNICIPAL PROFESSOR EMÍLIO DA SILVA</t>
  </si>
  <si>
    <t xml:space="preserve">Data: </t>
  </si>
  <si>
    <t xml:space="preserve">Empresa: </t>
  </si>
  <si>
    <t xml:space="preserve">Telefone: </t>
  </si>
  <si>
    <t xml:space="preserve">CNPJ: </t>
  </si>
  <si>
    <t xml:space="preserve">Cidade: </t>
  </si>
  <si>
    <t xml:space="preserve">UF: </t>
  </si>
  <si>
    <t>Item</t>
  </si>
  <si>
    <t>Descrição dos itens</t>
  </si>
  <si>
    <t>U.M.</t>
  </si>
  <si>
    <t>Qtde.</t>
  </si>
  <si>
    <t>Custo base R$</t>
  </si>
  <si>
    <t>%BDI/K/TRDE Base</t>
  </si>
  <si>
    <t>Preço base R$</t>
  </si>
  <si>
    <t>Custo Un. R$</t>
  </si>
  <si>
    <t>%BDI/K/TRDE</t>
  </si>
  <si>
    <t>Preço Un. R$</t>
  </si>
  <si>
    <t>Total R$</t>
  </si>
  <si>
    <t>1</t>
  </si>
  <si>
    <t>SERVIÇOS PRELIMINARES</t>
  </si>
  <si>
    <t>Etapa</t>
  </si>
  <si>
    <t>1.1</t>
  </si>
  <si>
    <t>PLACA DE OBRA EM CHAPA DE AÇO GALVANIZADO (DIMENSÕES CONFORME MEMORIAL) - INCLUSO SARRAFO DE MADEIRA, PONTALETE, PLACA DE OBRA, PREÇO DE AÇO, CARPINTEIRO, SERVENTE, CONCRETO MAGRO.</t>
  </si>
  <si>
    <t>M²</t>
  </si>
  <si>
    <t>1.2</t>
  </si>
  <si>
    <t>LOCAÇÃO DE BANHEIRO QUÍMICO. INCLUSO 1 LIMPEZA SEMANAL, ENTREGA E RETIRADA.</t>
  </si>
  <si>
    <t>MÊS</t>
  </si>
  <si>
    <t>1.3</t>
  </si>
  <si>
    <t>LOCAÇÃO DE CONTAINER 3,00 X 2,00M COM ALTURA DE 2,00M</t>
  </si>
  <si>
    <t>1.4</t>
  </si>
  <si>
    <t>TAPUME COMPENSADO DE MADEIRA ALTURA 2M</t>
  </si>
  <si>
    <t>M</t>
  </si>
  <si>
    <t>1.5</t>
  </si>
  <si>
    <t>LOCACAO CONVENCIONAL DE OBRA, UTILIZANDO GABARITO DE TÁBUAS CORRIDAS PONTALETADAS A CADA 2,00M - 2 UTILIZAÇÕES.</t>
  </si>
  <si>
    <t>1.6</t>
  </si>
  <si>
    <t>SERVIÇOS DE TERRAPLANAGEM PARA LIMPEZA DE VEGETAÇÃO E ESCAVAÇÃO DE LOCAL COM POUCA INTERFERÊNCIA COM MINIESCAVADEIRA E CAMINHÃO PARA TRANSPORTE DE BOTA FORA</t>
  </si>
  <si>
    <t>H</t>
  </si>
  <si>
    <t>1.7</t>
  </si>
  <si>
    <t>INTERVENÇÕES PARA ACESSO A OBRA</t>
  </si>
  <si>
    <t>Serviço</t>
  </si>
  <si>
    <t>1.7.1</t>
  </si>
  <si>
    <t>REMOÇÃO DE CERCA DO PÁTIO DA PREFEITURA, DE FORMA MANUAL, SEM REAPROVEITAMENTO. AF_09/2023</t>
  </si>
  <si>
    <t>1.7.2</t>
  </si>
  <si>
    <t>DEMOLIÇÃO DO MURO DA ESCOLA EM ALVENARIA PARA QUALQUER TIPO DE BLOCO, DE FORMA MECANIZADA, SEM REAPROVEITAMENTO. AF_09/2023</t>
  </si>
  <si>
    <t>M3</t>
  </si>
  <si>
    <t>1.7.3</t>
  </si>
  <si>
    <t>ALVENARIA DE VEDAÇÃO DE BLOCOS CERÂMICOS FURADOS NA VERTICAL DE 14X19X39 CM (ESPESSURA 14 CM) E ARGAMASSA DE ASSENTAMENTO COM PREPARO EM BETONEIRA. AF_12/2021</t>
  </si>
  <si>
    <t>M2</t>
  </si>
  <si>
    <t>1.7.4</t>
  </si>
  <si>
    <t>CHAPISCO APLICADO EM ALVENARIA (SEM PRESENÇA DE VÃOS) E ESTRUTURAS DE CONCRETO DE FACHADA, COM ROLO PARA TEXTURA ACRÍLICA.  ARGAMASSA TRAÇO 1:4 E EMULSÃO POLIMÉRICA (ADESIVO) COM PREPARO EM BETONEIRA 400L. AF_10/2022</t>
  </si>
  <si>
    <t>1.7.5</t>
  </si>
  <si>
    <t>EMBOÇO OU MASSA ÚNICA EM ARGAMASSA TRAÇO 1:2:8, PREPARO MECÂNICO COM BETONEIRA 400 L, APLICADA MANUALMENTE EM PANOS CEGOS DE FACHADA (SEM PRESENÇA DE VÃOS), ESPESSURA DE 25 MM. AF_08/2022</t>
  </si>
  <si>
    <t>1.7.6</t>
  </si>
  <si>
    <t>LIMPEZA DE SUPERFÍCIE COM JATO DE ALTA PRESSÃO. AF_04/2019</t>
  </si>
  <si>
    <t>1.7.7</t>
  </si>
  <si>
    <t>PINTURA LÁTEX ACRÍLICA PREMIUM, APLICAÇÃO MANUAL EM PAREDES, DUAS DEMÃOS. AF_04/2023</t>
  </si>
  <si>
    <t>1.7.8</t>
  </si>
  <si>
    <t>AMV-7071 REPARO DE FISSURA COM APLICAÇÃO DE MASSA ACRILICA ESPECIAL NO MURO A INTERVERIR</t>
  </si>
  <si>
    <t>2</t>
  </si>
  <si>
    <t>INFRAESTRUTURA</t>
  </si>
  <si>
    <t>2.1</t>
  </si>
  <si>
    <t>ESCAVAÇÃO MANUAL DE VALA COM PROFUNDIDADE MENOR OU IGUAL A 1,30 M. AF_02/2021</t>
  </si>
  <si>
    <t>2.2</t>
  </si>
  <si>
    <t>FÔRMAS DE TÁBUAS DE PINHO - UTILIZAÇÃO DE 2 VEZES - CONFECÇÃO, INSTALAÇÃO E RETIRADA</t>
  </si>
  <si>
    <t>2.3</t>
  </si>
  <si>
    <t>JUNTA DE DILATAÇÃO EM EPS COM 20 MM, 1000 X 500 MM, INCLUSO SELANTE, SERVENTE E PEDREIRO</t>
  </si>
  <si>
    <t>2.4</t>
  </si>
  <si>
    <t>ARMAÇÃO DE BLOCO, VIGA BALDRAME E SAPATA UTILIZANDO AÇO CA-60 DE 5,0 MM - MONTAGEM. AF_06/2017</t>
  </si>
  <si>
    <t>KG</t>
  </si>
  <si>
    <t>2.5</t>
  </si>
  <si>
    <t>ARMAÇÃO DE SAPATA, PILAR OU VIGA DE ESTRUTURA CONVENCIONAL DE CONCRETO ARMADO UTILIZANDO AÇO CA-50 DE 6,3 MM - MONTAGEM. AF_06/2022</t>
  </si>
  <si>
    <t>2.6</t>
  </si>
  <si>
    <t>ARMAÇÃO DE SAPATA, PILAR OU VIGA DE ESTRUTURA CONVENCIONAL DE CONCRETO ARMADO UTILIZANDO AÇO CA-50 DE 10,0 MM - MONTAGEM. AF_06/2022</t>
  </si>
  <si>
    <t>2.7</t>
  </si>
  <si>
    <t>CONCRETO FCK = 25MPA, TRAÇO 1:2,3:2,7 (EM MASSA SECA DE CIMENTO/ AREIA MÉDIA/ BRITA 1) - PREPARO MECÂNICO COM BETONEIRA 400 L. AF_05/2021</t>
  </si>
  <si>
    <t>2.8</t>
  </si>
  <si>
    <t>IMPERMEABILIZAÇÃO DE SUPERFÍCIE COM EMULSÃO ASFÁLTICA, 2 DEMÃOS AF_06/2018</t>
  </si>
  <si>
    <t>3</t>
  </si>
  <si>
    <t>SUPERESTRUTURA</t>
  </si>
  <si>
    <t>3.1</t>
  </si>
  <si>
    <t>3.2</t>
  </si>
  <si>
    <t>ARMAÇÃO DE PILAR OU VIGA DE ESTRUTURA CONVENCIONAL DE CONCRETO ARMADO UTILIZANDO AÇO CA-60 DE 5,0 MM - MONTAGEM. AF_06/2022</t>
  </si>
  <si>
    <t>3.3</t>
  </si>
  <si>
    <t>ARMAÇÃO DE PILAR OU VIGA DE ESTRUTURA CONVENCIONAL DE CONCRETO ARMADO UTILIZANDO AÇO CA-50 DE 10,0 MM - MONTAGEM. AF_06/2022</t>
  </si>
  <si>
    <t>3.4</t>
  </si>
  <si>
    <t>4</t>
  </si>
  <si>
    <t>DRENAGEM</t>
  </si>
  <si>
    <t>4.1</t>
  </si>
  <si>
    <t>DRENAGEM QUADRA DE AREIA</t>
  </si>
  <si>
    <t>4.1.1</t>
  </si>
  <si>
    <t>DRENO ESPINHA DE PEIXE (SEÇÃO 0,50 X 0,80 M), COM TUBO DE PVC CORRUGADO RÍGIDO PERFURADO, DN 100 MM, ENCHIMENTO COM BRITA, ENVOLVIDO COM MANTA GEOTÊXTIL, INCLUSIVE CONEXÕES. AF_07/2021</t>
  </si>
  <si>
    <t>4.1.2</t>
  </si>
  <si>
    <t>TUBO PVC, SÉRIE R, ÁGUA PLUVIAL, DN 100 MM, FORNECIDO E INSTALADO EM RAMAL DE ENCAMINHAMENTO. AF_06/2022</t>
  </si>
  <si>
    <t>4.1.3</t>
  </si>
  <si>
    <t>4.1.4</t>
  </si>
  <si>
    <t>DRENAGEM CAMPO EM GRAMA ESMERALDA</t>
  </si>
  <si>
    <t>4.1.4.1</t>
  </si>
  <si>
    <t>4.1.4.2</t>
  </si>
  <si>
    <t>4.1.4.3</t>
  </si>
  <si>
    <t>4.1.4.4</t>
  </si>
  <si>
    <t>LASTRO COM MATERIAL GRANULAR (PEDRA BRITADA N.2), APLICADO E COMPACTADO SOBRE SOLO, ESPESSURA DE *8 CM*. AF_01/2024</t>
  </si>
  <si>
    <t>4.1.4.5</t>
  </si>
  <si>
    <t>MANTA SINTÉTICA PARA DRENAGEM COM GEOTÊXTIL RT - 09 - FORNECIMENTO E APLICAÇÃO</t>
  </si>
  <si>
    <t>4.1.4.6</t>
  </si>
  <si>
    <t>ENCHIMENTO DE AREIA PARA DRENO, LANÇAMENTO MECANIZADO. AF_07/2021</t>
  </si>
  <si>
    <t>4.1.4.7</t>
  </si>
  <si>
    <t>REATERRO MECANIZADO DE VALA COM MINICARREGADEIRA, COM PLACA VIBRATÓRIA. AF_08/2023</t>
  </si>
  <si>
    <t>5</t>
  </si>
  <si>
    <t>PAREDES</t>
  </si>
  <si>
    <t>5.1</t>
  </si>
  <si>
    <t xml:space="preserve"> ALVENARIA DE VEDAÇÃO DE BLOCOS CERÂMICOS FURADOS NA VERTICAL DE 9X14X19 CM E ARGAMASSA DE ASSENTAMENTO COM PREPARO EM BETONEIRA.</t>
  </si>
  <si>
    <t>5.2</t>
  </si>
  <si>
    <t>5.3</t>
  </si>
  <si>
    <t>5.4</t>
  </si>
  <si>
    <t>APLICAÇÃO DE FUNDO SELADOR ACRÍLICO EM PAREDES, UMA DEMÃO. AF_06/2014</t>
  </si>
  <si>
    <t>5.5</t>
  </si>
  <si>
    <t>6</t>
  </si>
  <si>
    <t>PAVIMENTAÇÃO</t>
  </si>
  <si>
    <t>6.1</t>
  </si>
  <si>
    <t>AREIA FINA PARA QUADRA INCLUSO FORNECIMENTO, TRANSPORTE E ESPALHAMENTO</t>
  </si>
  <si>
    <t>M³</t>
  </si>
  <si>
    <t>6.2</t>
  </si>
  <si>
    <t>PLANTIO DE GRAMA ESMERALDA. AF_05/2022</t>
  </si>
  <si>
    <t>7</t>
  </si>
  <si>
    <t>COMPLEMENTARES</t>
  </si>
  <si>
    <t>7.1</t>
  </si>
  <si>
    <t xml:space="preserve">CONJUNTO PARA QUADRA DE VOLEI COM POSTES EM TUBO DE ACO GALVANIZADO 3", H = *255* CM, PINTURA EM TINTA ESMALTE SINTETICO, REDE DE NYLON COM 2 MM, MALHA 10 X 10 CM E ANTENAS OFICIAIS EM FIBRA DE VIDRO, COM BASE EM CONRETO PARA COLOCAÇÃO DOS POSTES                                                       </t>
  </si>
  <si>
    <t xml:space="preserve">UN    </t>
  </si>
  <si>
    <t>7.2</t>
  </si>
  <si>
    <t>KIT FITA EM POLIPROPILENO COM TRATAMENTO UV PARA MARCAÇÃO QUADRA DE VÔLEI DE AREIA 8X16 M C/ ILHÓS E GANCHO DE FIXAÇÃO</t>
  </si>
  <si>
    <t>UN</t>
  </si>
  <si>
    <t>7.3</t>
  </si>
  <si>
    <t>CONJUNTO PARA FUTSAL COM TRAVES OFICIAIS DE 3,00 X 2,00 M EM TUBO DE ACO GALVANIZADO 3" COM REQUADRO EM TUBO DE 1", PINTURA EM PRIMER COM TINTA ESMALTE SINTETICO E REDES DE POLIETILENO FIO 4 MM</t>
  </si>
  <si>
    <t>7.4</t>
  </si>
  <si>
    <t>FITA EM POLIPROPILENO COM TRATAMENTO UV PARA MARCAÇÃO QUADRA DE FUTEBOL C/ ILHÓS E GANCHO DE FIXAÇÃO</t>
  </si>
  <si>
    <t>7.5</t>
  </si>
  <si>
    <t>ALAMBRADO EM TELA QUADRANGULAR/LOSANGULAR GALVANIZADA REVESTIMENTO EM PVC NA COR VERDE, MALHA 8 X 8 CM, FIO 2,80 MM (BWG 12). PORTAO DE ABRIR / GIRO, EM GRADIL DE METALON REDONDO DE 3/4"  VERTICAL, COM REQUADRO, REDE DE NYLON MALHA 10X10 COM CABO DE AÇO E FIXADORES. ESTRUTURA HORIZONTAL E DIAGONAIS EM TUBO GALVANIZADO COM COSTURA DN 2" ESP. 3,65 MM, ESTRUTURA VERTICAL EM TUBO GALVANIZADO COM COSTURA DN 3.0" ESP. 4,05 MM, ACABAMENTO (ESMALTE SINTÉTICO BRILHANTE) NA COR VERDE, DUAS DEMÃOS - FORNECIMENTO E INSTALAÇÃO.</t>
  </si>
  <si>
    <t>7.6</t>
  </si>
  <si>
    <t>APLICAÇÃO MANUAL DE PINTURA COM TINTA LÁTEX ACRÍLICA, DUAS DEMÃOS. AF_06/2014</t>
  </si>
  <si>
    <t>8</t>
  </si>
  <si>
    <t>INSTALACÕES ELÉTRICAS</t>
  </si>
  <si>
    <t>8.1</t>
  </si>
  <si>
    <t xml:space="preserve">TUBO ACO GALVANIZADO COM COSTURA CHUMBADO NA FUNDAÇÃO PARA REFLETOR, CLASSE MEDIA, DN 4", E = 4,50* MM, PESO 12,10* KG/M (NBR 5580)                                                                                                                                                              </t>
  </si>
  <si>
    <t xml:space="preserve">M     </t>
  </si>
  <si>
    <t>8.2</t>
  </si>
  <si>
    <t>ELETRODUTO RÍGIDO ROSCÁVEL, PVC, DN 25 MM (3/4"), PARA CIRCUITOS TERMINAIS, INSTALADO EM PAREDE - FORNECIMENTO E INSTALAÇÃO. AF_03/2023</t>
  </si>
  <si>
    <t>8.3</t>
  </si>
  <si>
    <t>REFLETOR LED 200W</t>
  </si>
  <si>
    <t>8.4</t>
  </si>
  <si>
    <t xml:space="preserve">SENSOR DE PRESENCA BIVOLT COM FOTOCELULA PARA QUALQUER TIPO DE LAMPADA, POTENCIA MAXIMA *1000* W, USO EXTERNO                                                                                                                                                  </t>
  </si>
  <si>
    <t>8.5</t>
  </si>
  <si>
    <t>CAIXA DE PASSAGEM PARA TELEFONE 15X15X10CM (SOBREPOR), FORNECIMENTO E INSTALACAO. AF_11/2019</t>
  </si>
  <si>
    <t>8.6</t>
  </si>
  <si>
    <t>CABO DE COBRE FLEXÍVEL ISOLADO, 4 MM², ANTI-CHAMA 450/750 V, PARA CIRCUITOS TERMINAIS - FORNECIMENTO E INSTALAÇÃO. AF_03/2023</t>
  </si>
  <si>
    <t>8.7</t>
  </si>
  <si>
    <t>DISJUNTOR BIPOLAR TIPO DIN, CORRENTE NOMINAL DE 20A - FORNECIMENTO E INSTALAÇÃO. AF_10/2020</t>
  </si>
  <si>
    <t>9</t>
  </si>
  <si>
    <t>LIMPEZA</t>
  </si>
  <si>
    <t>9.1</t>
  </si>
  <si>
    <t>LIMPEZA FINAL DE OBRA (REMOÇÃO DE TODO ENTULHO, E VESTÍGIOS DE OBRA)</t>
  </si>
  <si>
    <t>Valor total R$</t>
  </si>
  <si>
    <t>Itens com 'Custo Un. R$' na cor azul são de contrapartida do município, por isso seu custo deve permanecer zero!</t>
  </si>
  <si>
    <t>Itens com 'Custo Un. R$' na cor amarela serão executados pela empresa contratante!</t>
  </si>
  <si>
    <t>% Mês 1</t>
  </si>
  <si>
    <t>R$ Mês 1</t>
  </si>
  <si>
    <t>% Mês 2</t>
  </si>
  <si>
    <t>R$ Mês 2</t>
  </si>
  <si>
    <t>% Total</t>
  </si>
  <si>
    <t>R$ Total</t>
  </si>
  <si>
    <t>Totais cronograma</t>
  </si>
  <si>
    <t>1º quartil</t>
  </si>
  <si>
    <t>3º quartil</t>
  </si>
  <si>
    <t>Proposto</t>
  </si>
  <si>
    <t>Identificação</t>
  </si>
  <si>
    <t>AC</t>
  </si>
  <si>
    <t>Administração Central</t>
  </si>
  <si>
    <t>S+G</t>
  </si>
  <si>
    <t>Seguro e Garantia</t>
  </si>
  <si>
    <t>R</t>
  </si>
  <si>
    <t>Risco</t>
  </si>
  <si>
    <t>DF</t>
  </si>
  <si>
    <t>Despesas Financeiras</t>
  </si>
  <si>
    <t>L</t>
  </si>
  <si>
    <t>Lucro</t>
  </si>
  <si>
    <t>I*</t>
  </si>
  <si>
    <t>Tributos *</t>
  </si>
  <si>
    <t>Total</t>
  </si>
  <si>
    <t>PIS e COFINS</t>
  </si>
  <si>
    <t>Alíquota ISS</t>
  </si>
  <si>
    <t>Base de cálculo</t>
  </si>
  <si>
    <t>ISS Aplicável</t>
  </si>
  <si>
    <t>Cont. Prev. s/Rec.Bruta</t>
  </si>
  <si>
    <t>K1=</t>
  </si>
  <si>
    <t>Encargos sociais incidentes sobre a mão de obra</t>
  </si>
  <si>
    <t>k2=</t>
  </si>
  <si>
    <t>Administração central (overhead)</t>
  </si>
  <si>
    <t>k3=</t>
  </si>
  <si>
    <t>Margem bruta</t>
  </si>
  <si>
    <t>k4=</t>
  </si>
  <si>
    <t>Impostos (PIS + COFINS + ISS)</t>
  </si>
  <si>
    <t>K</t>
  </si>
  <si>
    <t>{[(1+k1+k2)(1+k3)]/(1-k4)}</t>
  </si>
  <si>
    <t>TRDE</t>
  </si>
  <si>
    <t>[(1+k3)/(1-k4)]</t>
  </si>
  <si>
    <t>Material R$</t>
  </si>
  <si>
    <t>Serviço R$</t>
  </si>
  <si>
    <t>Total Material R$</t>
  </si>
  <si>
    <t>Total Serviço R$</t>
  </si>
  <si>
    <t>WEBER ENGENHARIA</t>
  </si>
  <si>
    <t>48.927.639/0001-43</t>
  </si>
  <si>
    <t>44/2024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</si>
</sst>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64" formatCode="00\ 000\ 000\ 0000\ 00"/>
    <numFmt numFmtId="165" formatCode="00\ 000\ 0000\ 00"/>
    <numFmt numFmtId="166" formatCode="\(##\)\ ####\-####"/>
    <numFmt numFmtId="167" formatCode="\(000\)\ 0000\-0000"/>
    <numFmt numFmtId="168" formatCode="#,##0.0000"/>
    <numFmt numFmtId="169" formatCode="###,##0.00"/>
    <numFmt numFmtId="170" formatCode="###,##0.0000"/>
    <numFmt numFmtId="171" formatCode="#,##0.00##"/>
  </numFmts>
  <fonts count="1832" x14ac:knownFonts="1">
    <font>
      <sz val="11"/>
      <color indexed="8"/>
      <name val="Calibri"/>
      <family val="2"/>
      <scheme val="minor"/>
    </font>
    <font>
      <b/>
      <sz val="8"/>
      <name val="Calibri"/>
    </font>
    <font>
      <sz val="8"/>
      <name val="Calibri"/>
    </font>
    <font>
      <sz val="8"/>
      <name val="Calibri"/>
    </font>
    <font>
      <sz val="8"/>
      <name val="Calibri"/>
    </font>
    <font>
      <sz val="8"/>
      <name val="Calibri"/>
    </font>
    <font>
      <b/>
      <sz val="8"/>
      <name val="Calibri"/>
    </font>
    <font>
      <b/>
      <sz val="8"/>
      <name val="Calibri"/>
    </font>
    <font>
      <b/>
      <sz val="8"/>
      <name val="Calibri"/>
    </font>
    <font>
      <b/>
      <sz val="8"/>
      <name val="Calibri"/>
    </font>
    <font>
      <b/>
      <sz val="8"/>
      <name val="Calibri"/>
    </font>
    <font>
      <b/>
      <sz val="8"/>
      <name val="Calibri"/>
    </font>
    <font>
      <b/>
      <sz val="8"/>
      <name val="Calibri"/>
    </font>
    <font>
      <b/>
      <sz val="8"/>
      <name val="Calibri"/>
    </font>
    <font>
      <b/>
      <sz val="8"/>
      <name val="Calibri"/>
    </font>
    <font>
      <b/>
      <sz val="8"/>
      <name val="Calibri"/>
    </font>
    <font>
      <b/>
      <sz val="8"/>
      <name val="Calibri"/>
    </font>
    <font>
      <b/>
      <sz val="8"/>
      <name val="Calibri"/>
    </font>
    <font>
      <b/>
      <sz val="8"/>
      <name val="Calibri"/>
    </font>
    <font>
      <b/>
      <sz val="8"/>
      <name val="Calibri"/>
    </font>
    <font>
      <b/>
      <sz val="8"/>
      <name val="Calibri"/>
    </font>
    <font>
      <sz val="11"/>
      <color indexed="9"/>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11"/>
      <color indexed="9"/>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11"/>
      <color indexed="9"/>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11"/>
      <color indexed="9"/>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11"/>
      <color indexed="9"/>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11"/>
      <color indexed="9"/>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11"/>
      <color indexed="9"/>
      <name val="Calibri"/>
    </font>
    <font>
      <sz val="8"/>
      <name val="Calibri"/>
    </font>
    <font>
      <b/>
      <sz val="8"/>
      <name val="Calibri"/>
    </font>
    <font>
      <sz val="11"/>
      <color indexed="9"/>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11"/>
      <color indexed="9"/>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11"/>
      <color indexed="9"/>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11"/>
      <color indexed="9"/>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11"/>
      <color indexed="9"/>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11"/>
      <color indexed="9"/>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11"/>
      <color indexed="9"/>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11"/>
      <color indexed="9"/>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11"/>
      <color indexed="9"/>
      <name val="Calibri"/>
    </font>
    <font>
      <b/>
      <sz val="8"/>
      <name val="Calibri"/>
    </font>
    <font>
      <b/>
      <sz val="8"/>
      <name val="Calibri"/>
    </font>
    <font>
      <b/>
      <sz val="8"/>
      <name val="Calibri"/>
    </font>
    <font>
      <b/>
      <sz val="8"/>
      <name val="Calibri"/>
    </font>
    <font>
      <b/>
      <sz val="8"/>
      <name val="Calibri"/>
    </font>
    <font>
      <b/>
      <sz val="8"/>
      <name val="Calibri"/>
    </font>
    <font>
      <b/>
      <sz val="8"/>
      <name val="Calibri"/>
    </font>
    <font>
      <b/>
      <sz val="8"/>
      <name val="Calibri"/>
    </font>
    <font>
      <b/>
      <sz val="8"/>
      <name val="Calibri"/>
    </font>
    <font>
      <b/>
      <sz val="8"/>
      <name val="Calibri"/>
    </font>
    <font>
      <b/>
      <sz val="8"/>
      <name val="Calibri"/>
    </font>
    <font>
      <sz val="11"/>
      <color indexed="9"/>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11"/>
      <color indexed="9"/>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11"/>
      <color indexed="9"/>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11"/>
      <color indexed="9"/>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11"/>
      <color indexed="9"/>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11"/>
      <color indexed="9"/>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11"/>
      <color indexed="9"/>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11"/>
      <color indexed="9"/>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11"/>
      <color indexed="9"/>
      <name val="Calibri"/>
    </font>
    <font>
      <b/>
      <sz val="8"/>
      <name val="Calibri"/>
    </font>
    <font>
      <b/>
      <sz val="8"/>
      <name val="Calibri"/>
    </font>
    <font>
      <b/>
      <sz val="8"/>
      <name val="Calibri"/>
    </font>
    <font>
      <b/>
      <sz val="8"/>
      <name val="Calibri"/>
    </font>
    <font>
      <b/>
      <sz val="8"/>
      <name val="Calibri"/>
    </font>
    <font>
      <b/>
      <sz val="8"/>
      <name val="Calibri"/>
    </font>
    <font>
      <b/>
      <sz val="8"/>
      <name val="Calibri"/>
    </font>
    <font>
      <b/>
      <sz val="8"/>
      <name val="Calibri"/>
    </font>
    <font>
      <b/>
      <sz val="8"/>
      <name val="Calibri"/>
    </font>
    <font>
      <b/>
      <sz val="8"/>
      <name val="Calibri"/>
    </font>
    <font>
      <b/>
      <sz val="8"/>
      <name val="Calibri"/>
    </font>
    <font>
      <sz val="11"/>
      <color indexed="9"/>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11"/>
      <color indexed="9"/>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11"/>
      <color indexed="9"/>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11"/>
      <color indexed="9"/>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11"/>
      <color indexed="9"/>
      <name val="Calibri"/>
    </font>
    <font>
      <b/>
      <sz val="8"/>
      <name val="Calibri"/>
    </font>
    <font>
      <b/>
      <sz val="8"/>
      <name val="Calibri"/>
    </font>
    <font>
      <b/>
      <sz val="8"/>
      <name val="Calibri"/>
    </font>
    <font>
      <b/>
      <sz val="8"/>
      <name val="Calibri"/>
    </font>
    <font>
      <b/>
      <sz val="8"/>
      <name val="Calibri"/>
    </font>
    <font>
      <b/>
      <sz val="8"/>
      <name val="Calibri"/>
    </font>
    <font>
      <b/>
      <sz val="8"/>
      <name val="Calibri"/>
    </font>
    <font>
      <b/>
      <sz val="8"/>
      <name val="Calibri"/>
    </font>
    <font>
      <b/>
      <sz val="8"/>
      <name val="Calibri"/>
    </font>
    <font>
      <b/>
      <sz val="8"/>
      <name val="Calibri"/>
    </font>
    <font>
      <b/>
      <sz val="8"/>
      <name val="Calibri"/>
    </font>
    <font>
      <sz val="11"/>
      <color indexed="9"/>
      <name val="Calibri"/>
    </font>
    <font>
      <sz val="8"/>
      <name val="Calibri"/>
    </font>
    <font>
      <b/>
      <sz val="8"/>
      <name val="Calibri"/>
    </font>
    <font>
      <sz val="11"/>
      <color indexed="9"/>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11"/>
      <color indexed="9"/>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11"/>
      <color indexed="9"/>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11"/>
      <color indexed="9"/>
      <name val="Calibri"/>
    </font>
    <font>
      <sz val="8"/>
      <name val="Calibri"/>
    </font>
    <font>
      <b/>
      <sz val="8"/>
      <name val="Calibri"/>
    </font>
    <font>
      <sz val="11"/>
      <color indexed="9"/>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11"/>
      <color indexed="9"/>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11"/>
      <color indexed="9"/>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11"/>
      <color indexed="9"/>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11"/>
      <color indexed="9"/>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11"/>
      <color indexed="9"/>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11"/>
      <color indexed="9"/>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11"/>
      <color indexed="9"/>
      <name val="Calibri"/>
    </font>
    <font>
      <b/>
      <sz val="8"/>
      <name val="Calibri"/>
    </font>
    <font>
      <b/>
      <sz val="8"/>
      <name val="Calibri"/>
    </font>
    <font>
      <b/>
      <sz val="8"/>
      <name val="Calibri"/>
    </font>
    <font>
      <b/>
      <sz val="8"/>
      <name val="Calibri"/>
    </font>
    <font>
      <b/>
      <sz val="8"/>
      <name val="Calibri"/>
    </font>
    <font>
      <b/>
      <sz val="8"/>
      <name val="Calibri"/>
    </font>
    <font>
      <b/>
      <sz val="8"/>
      <name val="Calibri"/>
    </font>
    <font>
      <b/>
      <sz val="8"/>
      <name val="Calibri"/>
    </font>
    <font>
      <b/>
      <sz val="8"/>
      <name val="Calibri"/>
    </font>
    <font>
      <b/>
      <sz val="8"/>
      <name val="Calibri"/>
    </font>
    <font>
      <b/>
      <sz val="8"/>
      <name val="Calibri"/>
    </font>
    <font>
      <sz val="11"/>
      <color indexed="9"/>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11"/>
      <color indexed="9"/>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11"/>
      <color indexed="9"/>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11"/>
      <color indexed="9"/>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11"/>
      <color indexed="9"/>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11"/>
      <color indexed="9"/>
      <name val="Calibri"/>
    </font>
    <font>
      <b/>
      <sz val="8"/>
      <name val="Calibri"/>
    </font>
    <font>
      <b/>
      <sz val="8"/>
      <name val="Calibri"/>
    </font>
    <font>
      <b/>
      <sz val="8"/>
      <name val="Calibri"/>
    </font>
    <font>
      <b/>
      <sz val="8"/>
      <name val="Calibri"/>
    </font>
    <font>
      <b/>
      <sz val="8"/>
      <name val="Calibri"/>
    </font>
    <font>
      <b/>
      <sz val="8"/>
      <name val="Calibri"/>
    </font>
    <font>
      <b/>
      <sz val="8"/>
      <name val="Calibri"/>
    </font>
    <font>
      <b/>
      <sz val="8"/>
      <name val="Calibri"/>
    </font>
    <font>
      <b/>
      <sz val="8"/>
      <name val="Calibri"/>
    </font>
    <font>
      <b/>
      <sz val="8"/>
      <name val="Calibri"/>
    </font>
    <font>
      <b/>
      <sz val="8"/>
      <name val="Calibri"/>
    </font>
    <font>
      <sz val="11"/>
      <color indexed="9"/>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11"/>
      <color indexed="9"/>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11"/>
      <color indexed="9"/>
      <name val="Calibri"/>
    </font>
    <font>
      <b/>
      <sz val="8"/>
      <name val="Calibri"/>
    </font>
    <font>
      <b/>
      <sz val="8"/>
      <name val="Calibri"/>
    </font>
    <font>
      <b/>
      <sz val="8"/>
      <name val="Calibri"/>
    </font>
    <font>
      <b/>
      <sz val="8"/>
      <name val="Calibri"/>
    </font>
    <font>
      <b/>
      <sz val="8"/>
      <name val="Calibri"/>
    </font>
    <font>
      <b/>
      <sz val="8"/>
      <name val="Calibri"/>
    </font>
    <font>
      <b/>
      <sz val="8"/>
      <name val="Calibri"/>
    </font>
    <font>
      <b/>
      <sz val="8"/>
      <name val="Calibri"/>
    </font>
    <font>
      <b/>
      <sz val="8"/>
      <name val="Calibri"/>
    </font>
    <font>
      <b/>
      <sz val="8"/>
      <name val="Calibri"/>
    </font>
    <font>
      <b/>
      <sz val="8"/>
      <name val="Calibri"/>
    </font>
    <font>
      <sz val="11"/>
      <color indexed="9"/>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11"/>
      <color indexed="9"/>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11"/>
      <color indexed="9"/>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11"/>
      <color indexed="9"/>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11"/>
      <color indexed="9"/>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11"/>
      <color indexed="9"/>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11"/>
      <color indexed="9"/>
      <name val="Calibri"/>
    </font>
    <font>
      <b/>
      <sz val="8"/>
      <name val="Calibri"/>
    </font>
    <font>
      <b/>
      <sz val="8"/>
      <name val="Calibri"/>
    </font>
    <font>
      <b/>
      <sz val="8"/>
      <name val="Calibri"/>
    </font>
    <font>
      <b/>
      <sz val="8"/>
      <name val="Calibri"/>
    </font>
    <font>
      <b/>
      <sz val="8"/>
      <name val="Calibri"/>
    </font>
    <font>
      <b/>
      <sz val="8"/>
      <name val="Calibri"/>
    </font>
    <font>
      <b/>
      <sz val="8"/>
      <name val="Calibri"/>
    </font>
    <font>
      <b/>
      <sz val="8"/>
      <name val="Calibri"/>
    </font>
    <font>
      <b/>
      <sz val="8"/>
      <name val="Calibri"/>
    </font>
    <font>
      <b/>
      <sz val="8"/>
      <name val="Calibri"/>
    </font>
    <font>
      <b/>
      <sz val="8"/>
      <name val="Calibri"/>
    </font>
    <font>
      <sz val="11"/>
      <color indexed="9"/>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11"/>
      <color indexed="9"/>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11"/>
      <color indexed="9"/>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11"/>
      <color indexed="9"/>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11"/>
      <color indexed="9"/>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11"/>
      <color indexed="9"/>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11"/>
      <color indexed="9"/>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11"/>
      <color indexed="9"/>
      <name val="Calibri"/>
    </font>
    <font>
      <b/>
      <sz val="8"/>
      <name val="Calibri"/>
    </font>
    <font>
      <b/>
      <sz val="8"/>
      <name val="Calibri"/>
    </font>
    <font>
      <b/>
      <sz val="8"/>
      <name val="Calibri"/>
    </font>
    <font>
      <b/>
      <sz val="8"/>
      <name val="Calibri"/>
    </font>
    <font>
      <b/>
      <sz val="8"/>
      <name val="Calibri"/>
    </font>
    <font>
      <b/>
      <sz val="8"/>
      <name val="Calibri"/>
    </font>
    <font>
      <b/>
      <sz val="8"/>
      <name val="Calibri"/>
    </font>
    <font>
      <b/>
      <sz val="8"/>
      <name val="Calibri"/>
    </font>
    <font>
      <b/>
      <sz val="8"/>
      <name val="Calibri"/>
    </font>
    <font>
      <b/>
      <sz val="8"/>
      <name val="Calibri"/>
    </font>
    <font>
      <b/>
      <sz val="8"/>
      <name val="Calibri"/>
    </font>
    <font>
      <sz val="11"/>
      <color indexed="9"/>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11"/>
      <color indexed="9"/>
      <name val="Calibri"/>
    </font>
    <font>
      <b/>
      <sz val="8"/>
      <name val="Calibri"/>
    </font>
    <font>
      <b/>
      <sz val="8"/>
      <name val="Calibri"/>
    </font>
    <font>
      <b/>
      <sz val="8"/>
      <name val="Calibri"/>
    </font>
    <font>
      <b/>
      <sz val="8"/>
      <name val="Calibri"/>
    </font>
    <font>
      <sz val="8"/>
      <name val="Calibri"/>
    </font>
    <font>
      <sz val="8"/>
      <name val="Calibri"/>
    </font>
    <font>
      <b/>
      <sz val="8"/>
      <name val="Calibri"/>
    </font>
    <font>
      <b/>
      <sz val="8"/>
      <name val="Calibri"/>
    </font>
    <font>
      <b/>
      <sz val="8"/>
      <name val="Calibri"/>
    </font>
    <font>
      <b/>
      <sz val="8"/>
      <name val="Calibri"/>
    </font>
    <font>
      <b/>
      <sz val="8"/>
      <name val="Calibri"/>
    </font>
    <font>
      <b/>
      <sz val="8"/>
      <name val="Calibri"/>
    </font>
    <font>
      <b/>
      <sz val="8"/>
      <name val="Calibri"/>
    </font>
    <font>
      <b/>
      <sz val="8"/>
      <name val="Calibri"/>
    </font>
    <font>
      <b/>
      <sz val="8"/>
      <name val="Calibri"/>
    </font>
    <font>
      <b/>
      <sz val="8"/>
      <name val="Calibri"/>
    </font>
    <font>
      <b/>
      <sz val="8"/>
      <name val="Calibri"/>
    </font>
    <font>
      <b/>
      <sz val="8"/>
      <name val="Calibri"/>
    </font>
    <font>
      <b/>
      <sz val="8"/>
      <name val="Calibri"/>
    </font>
    <font>
      <b/>
      <sz val="8"/>
      <name val="Calibri"/>
    </font>
    <font>
      <sz val="8"/>
      <name val="Calibri"/>
    </font>
    <font>
      <b/>
      <sz val="8"/>
      <name val="Calibri"/>
    </font>
    <font>
      <sz val="8"/>
      <name val="Calibri"/>
    </font>
    <font>
      <b/>
      <sz val="8"/>
      <name val="Calibri"/>
    </font>
    <font>
      <b/>
      <sz val="8"/>
      <name val="Calibri"/>
    </font>
    <font>
      <b/>
      <sz val="8"/>
      <name val="Calibri"/>
    </font>
    <font>
      <b/>
      <sz val="8"/>
      <name val="Calibri"/>
    </font>
    <font>
      <b/>
      <sz val="8"/>
      <name val="Calibri"/>
    </font>
    <font>
      <sz val="8"/>
      <name val="Calibri"/>
    </font>
    <font>
      <b/>
      <sz val="8"/>
      <name val="Calibri"/>
    </font>
    <font>
      <sz val="8"/>
      <name val="Calibri"/>
    </font>
    <font>
      <b/>
      <sz val="8"/>
      <name val="Calibri"/>
    </font>
    <font>
      <b/>
      <sz val="8"/>
      <name val="Calibri"/>
    </font>
    <font>
      <b/>
      <sz val="8"/>
      <name val="Calibri"/>
    </font>
    <font>
      <b/>
      <sz val="8"/>
      <name val="Calibri"/>
    </font>
    <font>
      <b/>
      <sz val="8"/>
      <name val="Calibri"/>
    </font>
    <font>
      <sz val="8"/>
      <name val="Calibri"/>
    </font>
    <font>
      <b/>
      <sz val="8"/>
      <name val="Calibri"/>
    </font>
    <font>
      <sz val="8"/>
      <name val="Calibri"/>
    </font>
    <font>
      <b/>
      <sz val="8"/>
      <name val="Calibri"/>
    </font>
    <font>
      <b/>
      <sz val="8"/>
      <name val="Calibri"/>
    </font>
    <font>
      <b/>
      <sz val="8"/>
      <name val="Calibri"/>
    </font>
    <font>
      <b/>
      <sz val="8"/>
      <name val="Calibri"/>
    </font>
    <font>
      <b/>
      <sz val="8"/>
      <name val="Calibri"/>
    </font>
    <font>
      <sz val="8"/>
      <name val="Calibri"/>
    </font>
    <font>
      <b/>
      <sz val="8"/>
      <name val="Calibri"/>
    </font>
    <font>
      <sz val="8"/>
      <name val="Calibri"/>
    </font>
    <font>
      <b/>
      <sz val="8"/>
      <name val="Calibri"/>
    </font>
    <font>
      <b/>
      <sz val="8"/>
      <name val="Calibri"/>
    </font>
    <font>
      <b/>
      <sz val="8"/>
      <name val="Calibri"/>
    </font>
    <font>
      <b/>
      <sz val="8"/>
      <name val="Calibri"/>
    </font>
    <font>
      <b/>
      <sz val="8"/>
      <name val="Calibri"/>
    </font>
    <font>
      <sz val="8"/>
      <name val="Calibri"/>
    </font>
    <font>
      <b/>
      <sz val="8"/>
      <name val="Calibri"/>
    </font>
    <font>
      <sz val="8"/>
      <name val="Calibri"/>
    </font>
    <font>
      <b/>
      <sz val="8"/>
      <name val="Calibri"/>
    </font>
    <font>
      <b/>
      <sz val="8"/>
      <name val="Calibri"/>
    </font>
    <font>
      <b/>
      <sz val="8"/>
      <name val="Calibri"/>
    </font>
    <font>
      <b/>
      <sz val="8"/>
      <name val="Calibri"/>
    </font>
    <font>
      <b/>
      <sz val="8"/>
      <name val="Calibri"/>
    </font>
    <font>
      <sz val="8"/>
      <name val="Calibri"/>
    </font>
    <font>
      <b/>
      <sz val="8"/>
      <name val="Calibri"/>
    </font>
    <font>
      <sz val="8"/>
      <name val="Calibri"/>
    </font>
    <font>
      <b/>
      <sz val="8"/>
      <name val="Calibri"/>
    </font>
    <font>
      <b/>
      <sz val="8"/>
      <name val="Calibri"/>
    </font>
    <font>
      <b/>
      <sz val="8"/>
      <name val="Calibri"/>
    </font>
    <font>
      <b/>
      <sz val="8"/>
      <name val="Calibri"/>
    </font>
    <font>
      <b/>
      <sz val="8"/>
      <name val="Calibri"/>
    </font>
    <font>
      <sz val="8"/>
      <name val="Calibri"/>
    </font>
    <font>
      <b/>
      <sz val="8"/>
      <name val="Calibri"/>
    </font>
    <font>
      <sz val="8"/>
      <name val="Calibri"/>
    </font>
    <font>
      <b/>
      <sz val="8"/>
      <name val="Calibri"/>
    </font>
    <font>
      <b/>
      <sz val="8"/>
      <name val="Calibri"/>
    </font>
    <font>
      <b/>
      <sz val="8"/>
      <name val="Calibri"/>
    </font>
    <font>
      <b/>
      <sz val="8"/>
      <name val="Calibri"/>
    </font>
    <font>
      <b/>
      <sz val="8"/>
      <name val="Calibri"/>
    </font>
    <font>
      <sz val="8"/>
      <name val="Calibri"/>
    </font>
    <font>
      <b/>
      <sz val="8"/>
      <name val="Calibri"/>
    </font>
    <font>
      <sz val="8"/>
      <name val="Calibri"/>
    </font>
    <font>
      <b/>
      <sz val="8"/>
      <name val="Calibri"/>
    </font>
    <font>
      <b/>
      <sz val="8"/>
      <name val="Calibri"/>
    </font>
    <font>
      <b/>
      <sz val="8"/>
      <name val="Calibri"/>
    </font>
    <font>
      <b/>
      <sz val="8"/>
      <name val="Calibri"/>
    </font>
    <font>
      <b/>
      <sz val="8"/>
      <name val="Calibri"/>
    </font>
    <font>
      <sz val="8"/>
      <name val="Calibri"/>
    </font>
    <font>
      <b/>
      <sz val="8"/>
      <name val="Calibri"/>
    </font>
    <font>
      <sz val="8"/>
      <name val="Calibri"/>
    </font>
    <font>
      <b/>
      <sz val="8"/>
      <name val="Calibri"/>
    </font>
    <font>
      <b/>
      <sz val="8"/>
      <name val="Calibri"/>
    </font>
    <font>
      <b/>
      <sz val="8"/>
      <name val="Calibri"/>
    </font>
    <font>
      <b/>
      <sz val="8"/>
      <name val="Calibri"/>
    </font>
    <font>
      <b/>
      <sz val="8"/>
      <name val="Calibri"/>
    </font>
    <font>
      <b/>
      <sz val="8"/>
      <name val="Calibri"/>
    </font>
    <font>
      <b/>
      <sz val="8"/>
      <name val="Calibri"/>
    </font>
    <font>
      <b/>
      <sz val="8"/>
      <name val="Calibri"/>
    </font>
    <font>
      <b/>
      <sz val="8"/>
      <name val="Calibri"/>
    </font>
    <font>
      <b/>
      <sz val="8"/>
      <name val="Calibri"/>
    </font>
    <font>
      <b/>
      <sz val="8"/>
      <name val="Calibri"/>
    </font>
    <font>
      <b/>
      <sz val="8"/>
      <name val="Calibri"/>
    </font>
    <font>
      <b/>
      <sz val="8"/>
      <name val="Calibri"/>
    </font>
    <font>
      <b/>
      <sz val="8"/>
      <name val="Calibri"/>
    </font>
    <font>
      <b/>
      <sz val="8"/>
      <name val="Calibri"/>
    </font>
    <font>
      <b/>
      <sz val="8"/>
      <name val="Calibri"/>
    </font>
    <font>
      <b/>
      <sz val="8"/>
      <name val="Calibri"/>
    </font>
    <font>
      <b/>
      <sz val="8"/>
      <name val="Calibri"/>
    </font>
    <font>
      <b/>
      <sz val="8"/>
      <name val="Calibri"/>
    </font>
    <font>
      <b/>
      <sz val="8"/>
      <name val="Calibri"/>
    </font>
    <font>
      <b/>
      <sz val="8"/>
      <name val="Calibri"/>
    </font>
    <font>
      <b/>
      <sz val="8"/>
      <name val="Calibri"/>
    </font>
    <font>
      <b/>
      <sz val="8"/>
      <name val="Calibri"/>
    </font>
    <font>
      <b/>
      <sz val="8"/>
      <name val="Calibri"/>
    </font>
    <font>
      <b/>
      <sz val="8"/>
      <name val="Calibri"/>
    </font>
    <font>
      <b/>
      <sz val="8"/>
      <name val="Calibri"/>
    </font>
    <font>
      <b/>
      <sz val="8"/>
      <name val="Calibri"/>
    </font>
    <font>
      <sz val="8"/>
      <name val="Calibri"/>
    </font>
    <font>
      <b/>
      <sz val="8"/>
      <name val="Calibri"/>
    </font>
    <font>
      <b/>
      <sz val="8"/>
      <name val="Calibri"/>
    </font>
    <font>
      <b/>
      <sz val="8"/>
      <name val="Calibri"/>
    </font>
    <font>
      <b/>
      <sz val="8"/>
      <name val="Calibri"/>
    </font>
    <font>
      <b/>
      <sz val="8"/>
      <name val="Calibri"/>
    </font>
    <font>
      <sz val="11"/>
      <color indexed="9"/>
      <name val="Calibri"/>
    </font>
    <font>
      <b/>
      <sz val="8"/>
      <name val="Calibri"/>
    </font>
    <font>
      <b/>
      <sz val="8"/>
      <name val="Calibri"/>
    </font>
    <font>
      <b/>
      <sz val="8"/>
      <name val="Calibri"/>
    </font>
    <font>
      <sz val="8"/>
      <name val="Calibri"/>
    </font>
    <font>
      <b/>
      <sz val="8"/>
      <name val="Calibri"/>
    </font>
    <font>
      <b/>
      <sz val="8"/>
      <name val="Calibri"/>
    </font>
    <font>
      <b/>
      <sz val="8"/>
      <name val="Calibri"/>
    </font>
    <font>
      <b/>
      <sz val="8"/>
      <name val="Calibri"/>
    </font>
    <font>
      <b/>
      <sz val="8"/>
      <name val="Calibri"/>
    </font>
    <font>
      <sz val="11"/>
      <color indexed="9"/>
      <name val="Calibri"/>
    </font>
    <font>
      <b/>
      <sz val="8"/>
      <name val="Calibri"/>
    </font>
    <font>
      <b/>
      <sz val="8"/>
      <name val="Calibri"/>
    </font>
    <font>
      <b/>
      <sz val="8"/>
      <name val="Calibri"/>
    </font>
    <font>
      <sz val="8"/>
      <name val="Calibri"/>
    </font>
    <font>
      <b/>
      <sz val="8"/>
      <name val="Calibri"/>
    </font>
    <font>
      <b/>
      <sz val="8"/>
      <name val="Calibri"/>
    </font>
    <font>
      <b/>
      <sz val="8"/>
      <name val="Calibri"/>
    </font>
    <font>
      <b/>
      <sz val="8"/>
      <name val="Calibri"/>
    </font>
    <font>
      <b/>
      <sz val="8"/>
      <name val="Calibri"/>
    </font>
    <font>
      <sz val="11"/>
      <color indexed="9"/>
      <name val="Calibri"/>
    </font>
    <font>
      <b/>
      <sz val="8"/>
      <name val="Calibri"/>
    </font>
    <font>
      <b/>
      <sz val="8"/>
      <name val="Calibri"/>
    </font>
    <font>
      <b/>
      <sz val="8"/>
      <name val="Calibri"/>
    </font>
    <font>
      <sz val="8"/>
      <name val="Calibri"/>
    </font>
    <font>
      <b/>
      <sz val="8"/>
      <name val="Calibri"/>
    </font>
    <font>
      <b/>
      <sz val="8"/>
      <name val="Calibri"/>
    </font>
    <font>
      <b/>
      <sz val="8"/>
      <name val="Calibri"/>
    </font>
    <font>
      <b/>
      <sz val="8"/>
      <name val="Calibri"/>
    </font>
    <font>
      <b/>
      <sz val="8"/>
      <name val="Calibri"/>
    </font>
    <font>
      <sz val="11"/>
      <color indexed="9"/>
      <name val="Calibri"/>
    </font>
    <font>
      <b/>
      <sz val="8"/>
      <name val="Calibri"/>
    </font>
    <font>
      <b/>
      <sz val="8"/>
      <name val="Calibri"/>
    </font>
    <font>
      <b/>
      <sz val="8"/>
      <name val="Calibri"/>
    </font>
    <font>
      <sz val="8"/>
      <name val="Calibri"/>
    </font>
    <font>
      <b/>
      <sz val="8"/>
      <name val="Calibri"/>
    </font>
    <font>
      <b/>
      <sz val="8"/>
      <name val="Calibri"/>
    </font>
    <font>
      <b/>
      <sz val="8"/>
      <name val="Calibri"/>
    </font>
    <font>
      <b/>
      <sz val="8"/>
      <name val="Calibri"/>
    </font>
    <font>
      <b/>
      <sz val="8"/>
      <name val="Calibri"/>
    </font>
    <font>
      <sz val="11"/>
      <color indexed="9"/>
      <name val="Calibri"/>
    </font>
    <font>
      <b/>
      <sz val="8"/>
      <name val="Calibri"/>
    </font>
    <font>
      <b/>
      <sz val="8"/>
      <name val="Calibri"/>
    </font>
    <font>
      <b/>
      <sz val="8"/>
      <name val="Calibri"/>
    </font>
    <font>
      <sz val="8"/>
      <name val="Calibri"/>
    </font>
    <font>
      <b/>
      <sz val="8"/>
      <name val="Calibri"/>
    </font>
    <font>
      <b/>
      <sz val="8"/>
      <name val="Calibri"/>
    </font>
    <font>
      <b/>
      <sz val="8"/>
      <name val="Calibri"/>
    </font>
    <font>
      <b/>
      <sz val="8"/>
      <name val="Calibri"/>
    </font>
    <font>
      <b/>
      <sz val="8"/>
      <name val="Calibri"/>
    </font>
    <font>
      <sz val="11"/>
      <color indexed="9"/>
      <name val="Calibri"/>
    </font>
    <font>
      <b/>
      <sz val="8"/>
      <name val="Calibri"/>
    </font>
    <font>
      <b/>
      <sz val="8"/>
      <name val="Calibri"/>
    </font>
    <font>
      <b/>
      <sz val="8"/>
      <name val="Calibri"/>
    </font>
    <font>
      <b/>
      <sz val="8"/>
      <name val="Calibri"/>
    </font>
    <font>
      <b/>
      <sz val="8"/>
      <name val="Calibri"/>
    </font>
    <font>
      <sz val="8"/>
      <name val="Calibri"/>
    </font>
    <font>
      <sz val="11"/>
      <color indexed="9"/>
      <name val="Calibri"/>
    </font>
    <font>
      <b/>
      <sz val="8"/>
      <name val="Calibri"/>
    </font>
    <font>
      <b/>
      <sz val="8"/>
      <name val="Calibri"/>
    </font>
    <font>
      <b/>
      <sz val="8"/>
      <name val="Calibri"/>
    </font>
    <font>
      <sz val="8"/>
      <name val="Calibri"/>
    </font>
    <font>
      <sz val="11"/>
      <color indexed="9"/>
      <name val="Calibri"/>
    </font>
    <font>
      <b/>
      <sz val="8"/>
      <name val="Calibri"/>
    </font>
    <font>
      <b/>
      <sz val="8"/>
      <name val="Calibri"/>
    </font>
    <font>
      <b/>
      <sz val="8"/>
      <name val="Calibri"/>
    </font>
    <font>
      <sz val="8"/>
      <name val="Calibri"/>
    </font>
    <font>
      <b/>
      <sz val="8"/>
      <name val="Calibri"/>
    </font>
    <font>
      <b/>
      <sz val="8"/>
      <name val="Calibri"/>
    </font>
    <font>
      <b/>
      <sz val="8"/>
      <name val="Calibri"/>
    </font>
    <font>
      <b/>
      <sz val="8"/>
      <name val="Calibri"/>
    </font>
    <font>
      <sz val="11"/>
      <color indexed="9"/>
      <name val="Calibri"/>
    </font>
    <font>
      <b/>
      <sz val="8"/>
      <name val="Calibri"/>
    </font>
    <font>
      <b/>
      <sz val="8"/>
      <name val="Calibri"/>
    </font>
    <font>
      <b/>
      <sz val="8"/>
      <name val="Calibri"/>
    </font>
    <font>
      <sz val="8"/>
      <name val="Calibri"/>
    </font>
    <font>
      <sz val="8"/>
      <name val="Calibri"/>
    </font>
    <font>
      <sz val="8"/>
      <name val="Calibri"/>
    </font>
    <font>
      <b/>
      <sz val="8"/>
      <name val="Calibri"/>
    </font>
    <font>
      <b/>
      <sz val="8"/>
      <name val="Calibri"/>
    </font>
    <font>
      <b/>
      <sz val="8"/>
      <name val="Calibri"/>
    </font>
    <font>
      <b/>
      <sz val="8"/>
      <name val="Calibri"/>
    </font>
    <font>
      <b/>
      <sz val="8"/>
      <name val="Calibri"/>
    </font>
    <font>
      <b/>
      <sz val="8"/>
      <name val="Calibri"/>
    </font>
    <font>
      <b/>
      <sz val="8"/>
      <name val="Calibri"/>
    </font>
    <font>
      <b/>
      <sz val="8"/>
      <name val="Calibri"/>
    </font>
    <font>
      <b/>
      <sz val="8"/>
      <name val="Calibri"/>
    </font>
    <font>
      <b/>
      <sz val="8"/>
      <name val="Calibri"/>
    </font>
    <font>
      <b/>
      <sz val="8"/>
      <name val="Calibri"/>
    </font>
    <font>
      <b/>
      <sz val="8"/>
      <name val="Calibri"/>
    </font>
    <font>
      <b/>
      <sz val="8"/>
      <name val="Calibri"/>
    </font>
    <font>
      <b/>
      <sz val="8"/>
      <name val="Calibri"/>
    </font>
    <font>
      <b/>
      <sz val="8"/>
      <name val="Calibri"/>
    </font>
    <font>
      <sz val="8"/>
      <name val="Calibri"/>
    </font>
    <font>
      <b/>
      <sz val="8"/>
      <name val="Calibri"/>
    </font>
    <font>
      <b/>
      <sz val="8"/>
      <name val="Calibri"/>
    </font>
    <font>
      <b/>
      <sz val="8"/>
      <name val="Calibri"/>
    </font>
    <font>
      <b/>
      <sz val="8"/>
      <name val="Calibri"/>
    </font>
    <font>
      <b/>
      <sz val="8"/>
      <name val="Calibri"/>
    </font>
    <font>
      <sz val="11"/>
      <color indexed="9"/>
      <name val="Calibri"/>
    </font>
    <font>
      <b/>
      <sz val="8"/>
      <name val="Calibri"/>
    </font>
    <font>
      <b/>
      <sz val="8"/>
      <name val="Calibri"/>
    </font>
    <font>
      <b/>
      <sz val="8"/>
      <name val="Calibri"/>
    </font>
    <font>
      <sz val="8"/>
      <name val="Calibri"/>
    </font>
    <font>
      <b/>
      <sz val="8"/>
      <name val="Calibri"/>
    </font>
    <font>
      <b/>
      <sz val="8"/>
      <name val="Calibri"/>
    </font>
    <font>
      <b/>
      <sz val="8"/>
      <name val="Calibri"/>
    </font>
    <font>
      <b/>
      <sz val="8"/>
      <name val="Calibri"/>
    </font>
    <font>
      <b/>
      <sz val="8"/>
      <name val="Calibri"/>
    </font>
    <font>
      <sz val="11"/>
      <color indexed="9"/>
      <name val="Calibri"/>
    </font>
    <font>
      <b/>
      <sz val="8"/>
      <name val="Calibri"/>
    </font>
    <font>
      <b/>
      <sz val="8"/>
      <name val="Calibri"/>
    </font>
    <font>
      <b/>
      <sz val="8"/>
      <name val="Calibri"/>
    </font>
    <font>
      <sz val="8"/>
      <name val="Calibri"/>
    </font>
    <font>
      <b/>
      <sz val="8"/>
      <name val="Calibri"/>
    </font>
    <font>
      <b/>
      <sz val="8"/>
      <name val="Calibri"/>
    </font>
    <font>
      <b/>
      <sz val="8"/>
      <name val="Calibri"/>
    </font>
    <font>
      <b/>
      <sz val="8"/>
      <name val="Calibri"/>
    </font>
    <font>
      <b/>
      <sz val="8"/>
      <name val="Calibri"/>
    </font>
    <font>
      <sz val="11"/>
      <color indexed="9"/>
      <name val="Calibri"/>
    </font>
    <font>
      <b/>
      <sz val="8"/>
      <name val="Calibri"/>
    </font>
    <font>
      <b/>
      <sz val="8"/>
      <name val="Calibri"/>
    </font>
    <font>
      <b/>
      <sz val="8"/>
      <name val="Calibri"/>
    </font>
    <font>
      <sz val="8"/>
      <name val="Calibri"/>
    </font>
    <font>
      <b/>
      <sz val="8"/>
      <name val="Calibri"/>
    </font>
    <font>
      <b/>
      <sz val="8"/>
      <name val="Calibri"/>
    </font>
    <font>
      <b/>
      <sz val="8"/>
      <name val="Calibri"/>
    </font>
    <font>
      <b/>
      <sz val="8"/>
      <name val="Calibri"/>
    </font>
    <font>
      <b/>
      <sz val="8"/>
      <name val="Calibri"/>
    </font>
    <font>
      <sz val="11"/>
      <color indexed="9"/>
      <name val="Calibri"/>
    </font>
    <font>
      <b/>
      <sz val="8"/>
      <name val="Calibri"/>
    </font>
    <font>
      <b/>
      <sz val="8"/>
      <name val="Calibri"/>
    </font>
    <font>
      <b/>
      <sz val="8"/>
      <name val="Calibri"/>
    </font>
    <font>
      <sz val="8"/>
      <name val="Calibri"/>
    </font>
    <font>
      <b/>
      <sz val="8"/>
      <name val="Calibri"/>
    </font>
    <font>
      <b/>
      <sz val="8"/>
      <name val="Calibri"/>
    </font>
    <font>
      <b/>
      <sz val="8"/>
      <name val="Calibri"/>
    </font>
    <font>
      <b/>
      <sz val="8"/>
      <name val="Calibri"/>
    </font>
    <font>
      <b/>
      <sz val="8"/>
      <name val="Calibri"/>
    </font>
    <font>
      <sz val="11"/>
      <color indexed="9"/>
      <name val="Calibri"/>
    </font>
    <font>
      <b/>
      <sz val="8"/>
      <name val="Calibri"/>
    </font>
    <font>
      <b/>
      <sz val="8"/>
      <name val="Calibri"/>
    </font>
    <font>
      <b/>
      <sz val="8"/>
      <name val="Calibri"/>
    </font>
    <font>
      <sz val="8"/>
      <name val="Calibri"/>
    </font>
    <font>
      <b/>
      <sz val="8"/>
      <name val="Calibri"/>
    </font>
    <font>
      <b/>
      <sz val="8"/>
      <name val="Calibri"/>
    </font>
    <font>
      <b/>
      <sz val="8"/>
      <name val="Calibri"/>
    </font>
    <font>
      <b/>
      <sz val="8"/>
      <name val="Calibri"/>
    </font>
    <font>
      <b/>
      <sz val="8"/>
      <name val="Calibri"/>
    </font>
    <font>
      <sz val="11"/>
      <color indexed="9"/>
      <name val="Calibri"/>
    </font>
    <font>
      <b/>
      <sz val="8"/>
      <name val="Calibri"/>
    </font>
    <font>
      <b/>
      <sz val="8"/>
      <name val="Calibri"/>
    </font>
    <font>
      <b/>
      <sz val="8"/>
      <name val="Calibri"/>
    </font>
    <font>
      <b/>
      <sz val="8"/>
      <name val="Calibri"/>
    </font>
    <font>
      <b/>
      <sz val="8"/>
      <name val="Calibri"/>
    </font>
    <font>
      <sz val="8"/>
      <name val="Calibri"/>
    </font>
    <font>
      <sz val="11"/>
      <color indexed="9"/>
      <name val="Calibri"/>
    </font>
    <font>
      <b/>
      <sz val="8"/>
      <name val="Calibri"/>
    </font>
    <font>
      <b/>
      <sz val="8"/>
      <name val="Calibri"/>
    </font>
    <font>
      <b/>
      <sz val="8"/>
      <name val="Calibri"/>
    </font>
    <font>
      <sz val="8"/>
      <name val="Calibri"/>
    </font>
    <font>
      <sz val="8"/>
      <name val="Calibri"/>
    </font>
    <font>
      <sz val="8"/>
      <name val="Calibri"/>
    </font>
    <font>
      <b/>
      <sz val="8"/>
      <name val="Calibri"/>
    </font>
    <font>
      <b/>
      <sz val="8"/>
      <name val="Calibri"/>
    </font>
    <font>
      <b/>
      <sz val="8"/>
      <name val="Calibri"/>
    </font>
    <font>
      <b/>
      <sz val="8"/>
      <name val="Calibri"/>
    </font>
    <font>
      <sz val="8"/>
      <name val="Calibri"/>
    </font>
    <font>
      <b/>
      <sz val="8"/>
      <name val="Calibri"/>
    </font>
    <font>
      <b/>
      <sz val="8"/>
      <name val="Calibri"/>
    </font>
    <font>
      <b/>
      <sz val="8"/>
      <name val="Calibri"/>
    </font>
    <font>
      <b/>
      <sz val="8"/>
      <name val="Calibri"/>
    </font>
    <font>
      <b/>
      <sz val="8"/>
      <name val="Calibri"/>
    </font>
    <font>
      <b/>
      <sz val="8"/>
      <name val="Calibri"/>
    </font>
    <font>
      <b/>
      <sz val="8"/>
      <name val="Calibri"/>
    </font>
    <font>
      <b/>
      <sz val="8"/>
      <name val="Calibri"/>
    </font>
    <font>
      <sz val="8"/>
      <name val="Calibri"/>
    </font>
    <font>
      <b/>
      <sz val="8"/>
      <name val="Calibri"/>
    </font>
    <font>
      <b/>
      <sz val="8"/>
      <name val="Calibri"/>
    </font>
    <font>
      <b/>
      <sz val="8"/>
      <name val="Calibri"/>
    </font>
    <font>
      <b/>
      <sz val="8"/>
      <name val="Calibri"/>
    </font>
    <font>
      <b/>
      <sz val="8"/>
      <name val="Calibri"/>
    </font>
    <font>
      <b/>
      <sz val="8"/>
      <name val="Calibri"/>
    </font>
    <font>
      <b/>
      <sz val="8"/>
      <name val="Calibri"/>
    </font>
    <font>
      <b/>
      <sz val="8"/>
      <name val="Calibri"/>
    </font>
    <font>
      <sz val="8"/>
      <name val="Calibri"/>
    </font>
    <font>
      <b/>
      <sz val="8"/>
      <name val="Calibri"/>
    </font>
    <font>
      <b/>
      <sz val="8"/>
      <name val="Calibri"/>
    </font>
    <font>
      <b/>
      <sz val="8"/>
      <name val="Calibri"/>
    </font>
    <font>
      <b/>
      <sz val="8"/>
      <name val="Calibri"/>
    </font>
    <font>
      <b/>
      <sz val="8"/>
      <name val="Calibri"/>
    </font>
    <font>
      <b/>
      <sz val="8"/>
      <name val="Calibri"/>
    </font>
    <font>
      <b/>
      <sz val="8"/>
      <name val="Calibri"/>
    </font>
    <font>
      <b/>
      <sz val="8"/>
      <name val="Calibri"/>
    </font>
    <font>
      <sz val="8"/>
      <name val="Calibri"/>
    </font>
    <font>
      <b/>
      <sz val="8"/>
      <name val="Calibri"/>
    </font>
    <font>
      <b/>
      <sz val="8"/>
      <name val="Calibri"/>
    </font>
    <font>
      <b/>
      <sz val="8"/>
      <name val="Calibri"/>
    </font>
    <font>
      <b/>
      <sz val="8"/>
      <name val="Calibri"/>
    </font>
    <font>
      <b/>
      <sz val="8"/>
      <name val="Calibri"/>
    </font>
    <font>
      <b/>
      <sz val="8"/>
      <name val="Calibri"/>
    </font>
    <font>
      <b/>
      <sz val="8"/>
      <name val="Calibri"/>
    </font>
    <font>
      <b/>
      <sz val="8"/>
      <name val="Calibri"/>
    </font>
    <font>
      <b/>
      <sz val="8"/>
      <name val="Calibri"/>
    </font>
    <font>
      <b/>
      <sz val="8"/>
      <name val="Calibri"/>
    </font>
    <font>
      <b/>
      <sz val="8"/>
      <name val="Calibri"/>
    </font>
    <font>
      <sz val="8"/>
      <name val="Calibri"/>
    </font>
    <font>
      <sz val="8"/>
      <name val="Calibri"/>
    </font>
    <font>
      <b/>
      <sz val="8"/>
      <name val="Calibri"/>
    </font>
    <font>
      <b/>
      <sz val="8"/>
      <name val="Calibri"/>
    </font>
    <font>
      <b/>
      <sz val="8"/>
      <name val="Calibri"/>
    </font>
    <font>
      <b/>
      <sz val="8"/>
      <name val="Calibri"/>
    </font>
    <font>
      <b/>
      <sz val="8"/>
      <name val="Calibri"/>
    </font>
    <font>
      <b/>
      <sz val="8"/>
      <name val="Calibri"/>
    </font>
    <font>
      <b/>
      <sz val="8"/>
      <name val="Calibri"/>
    </font>
    <font>
      <b/>
      <sz val="8"/>
      <name val="Calibri"/>
    </font>
    <font>
      <b/>
      <sz val="8"/>
      <name val="Calibri"/>
    </font>
    <font>
      <b/>
      <sz val="8"/>
      <name val="Calibri"/>
    </font>
    <font>
      <b/>
      <sz val="8"/>
      <name val="Calibri"/>
    </font>
    <font>
      <b/>
      <sz val="8"/>
      <name val="Calibri"/>
    </font>
    <font>
      <b/>
      <sz val="8"/>
      <name val="Calibri"/>
    </font>
    <font>
      <b/>
      <sz val="8"/>
      <name val="Calibri"/>
    </font>
    <font>
      <sz val="11"/>
      <color indexed="9"/>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b/>
      <sz val="8"/>
      <name val="Calibri"/>
    </font>
    <font>
      <sz val="11"/>
      <color indexed="9"/>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b/>
      <sz val="8"/>
      <name val="Calibri"/>
    </font>
    <font>
      <b/>
      <sz val="8"/>
      <name val="Calibri"/>
    </font>
    <font>
      <b/>
      <sz val="8"/>
      <name val="Calibri"/>
    </font>
    <font>
      <b/>
      <sz val="8"/>
      <name val="Calibri"/>
    </font>
    <font>
      <b/>
      <sz val="8"/>
      <name val="Calibri"/>
    </font>
    <font>
      <b/>
      <sz val="8"/>
      <name val="Calibri"/>
    </font>
    <font>
      <b/>
      <sz val="8"/>
      <name val="Calibri"/>
    </font>
    <font>
      <b/>
      <sz val="8"/>
      <name val="Calibri"/>
    </font>
    <font>
      <b/>
      <sz val="8"/>
      <name val="Calibri"/>
    </font>
    <font>
      <b/>
      <sz val="8"/>
      <name val="Calibri"/>
    </font>
    <font>
      <sz val="11"/>
      <color indexed="9"/>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b/>
      <sz val="8"/>
      <name val="Calibri"/>
    </font>
    <font>
      <b/>
      <sz val="8"/>
      <name val="Calibri"/>
    </font>
    <font>
      <b/>
      <sz val="8"/>
      <name val="Calibri"/>
    </font>
    <font>
      <b/>
      <sz val="8"/>
      <name val="Calibri"/>
    </font>
    <font>
      <b/>
      <sz val="8"/>
      <name val="Calibri"/>
    </font>
    <font>
      <b/>
      <sz val="8"/>
      <name val="Calibri"/>
    </font>
    <font>
      <b/>
      <sz val="8"/>
      <name val="Calibri"/>
    </font>
    <font>
      <b/>
      <sz val="8"/>
      <name val="Calibri"/>
    </font>
    <font>
      <b/>
      <sz val="8"/>
      <name val="Calibri"/>
    </font>
    <font>
      <b/>
      <sz val="8"/>
      <name val="Calibri"/>
    </font>
    <font>
      <sz val="11"/>
      <color indexed="9"/>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b/>
      <sz val="8"/>
      <name val="Calibri"/>
    </font>
    <font>
      <b/>
      <sz val="8"/>
      <name val="Calibri"/>
    </font>
    <font>
      <b/>
      <sz val="8"/>
      <name val="Calibri"/>
    </font>
    <font>
      <b/>
      <sz val="8"/>
      <name val="Calibri"/>
    </font>
    <font>
      <b/>
      <sz val="8"/>
      <name val="Calibri"/>
    </font>
    <font>
      <b/>
      <sz val="8"/>
      <name val="Calibri"/>
    </font>
    <font>
      <b/>
      <sz val="8"/>
      <name val="Calibri"/>
    </font>
    <font>
      <b/>
      <sz val="8"/>
      <name val="Calibri"/>
    </font>
    <font>
      <b/>
      <sz val="8"/>
      <name val="Calibri"/>
    </font>
    <font>
      <b/>
      <sz val="8"/>
      <name val="Calibri"/>
    </font>
    <font>
      <sz val="11"/>
      <color indexed="9"/>
      <name val="Calibri"/>
    </font>
    <font>
      <sz val="8"/>
      <name val="Calibri"/>
    </font>
    <font>
      <b/>
      <sz val="8"/>
      <name val="Calibri"/>
    </font>
    <font>
      <sz val="11"/>
      <color indexed="9"/>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b/>
      <sz val="8"/>
      <name val="Calibri"/>
    </font>
    <font>
      <sz val="11"/>
      <color indexed="9"/>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b/>
      <sz val="8"/>
      <name val="Calibri"/>
    </font>
    <font>
      <b/>
      <sz val="8"/>
      <name val="Calibri"/>
    </font>
    <font>
      <b/>
      <sz val="8"/>
      <name val="Calibri"/>
    </font>
    <font>
      <b/>
      <sz val="8"/>
      <name val="Calibri"/>
    </font>
    <font>
      <b/>
      <sz val="8"/>
      <name val="Calibri"/>
    </font>
    <font>
      <b/>
      <sz val="8"/>
      <name val="Calibri"/>
    </font>
    <font>
      <b/>
      <sz val="8"/>
      <name val="Calibri"/>
    </font>
    <font>
      <b/>
      <sz val="8"/>
      <name val="Calibri"/>
    </font>
    <font>
      <b/>
      <sz val="8"/>
      <name val="Calibri"/>
    </font>
    <font>
      <b/>
      <sz val="8"/>
      <name val="Calibri"/>
    </font>
    <font>
      <sz val="11"/>
      <color indexed="9"/>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b/>
      <sz val="8"/>
      <name val="Calibri"/>
    </font>
    <font>
      <b/>
      <sz val="8"/>
      <name val="Calibri"/>
    </font>
    <font>
      <b/>
      <sz val="8"/>
      <name val="Calibri"/>
    </font>
    <font>
      <b/>
      <sz val="8"/>
      <name val="Calibri"/>
    </font>
    <font>
      <b/>
      <sz val="8"/>
      <name val="Calibri"/>
    </font>
    <font>
      <b/>
      <sz val="8"/>
      <name val="Calibri"/>
    </font>
    <font>
      <b/>
      <sz val="8"/>
      <name val="Calibri"/>
    </font>
    <font>
      <b/>
      <sz val="8"/>
      <name val="Calibri"/>
    </font>
    <font>
      <b/>
      <sz val="8"/>
      <name val="Calibri"/>
    </font>
    <font>
      <b/>
      <sz val="8"/>
      <name val="Calibri"/>
    </font>
    <font>
      <sz val="11"/>
      <color indexed="9"/>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b/>
      <sz val="8"/>
      <name val="Calibri"/>
    </font>
    <font>
      <b/>
      <sz val="8"/>
      <name val="Calibri"/>
    </font>
    <font>
      <b/>
      <sz val="8"/>
      <name val="Calibri"/>
    </font>
    <font>
      <b/>
      <sz val="8"/>
      <name val="Calibri"/>
    </font>
    <font>
      <b/>
      <sz val="8"/>
      <name val="Calibri"/>
    </font>
    <font>
      <b/>
      <sz val="8"/>
      <name val="Calibri"/>
    </font>
    <font>
      <b/>
      <sz val="8"/>
      <name val="Calibri"/>
    </font>
    <font>
      <b/>
      <sz val="8"/>
      <name val="Calibri"/>
    </font>
    <font>
      <b/>
      <sz val="8"/>
      <name val="Calibri"/>
    </font>
    <font>
      <b/>
      <sz val="8"/>
      <name val="Calibri"/>
    </font>
    <font>
      <sz val="11"/>
      <color indexed="9"/>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b/>
      <sz val="8"/>
      <name val="Calibri"/>
    </font>
    <font>
      <b/>
      <sz val="8"/>
      <name val="Calibri"/>
    </font>
    <font>
      <b/>
      <sz val="8"/>
      <name val="Calibri"/>
    </font>
    <font>
      <b/>
      <sz val="8"/>
      <name val="Calibri"/>
    </font>
    <font>
      <b/>
      <sz val="8"/>
      <name val="Calibri"/>
    </font>
    <font>
      <b/>
      <sz val="8"/>
      <name val="Calibri"/>
    </font>
    <font>
      <b/>
      <sz val="8"/>
      <name val="Calibri"/>
    </font>
    <font>
      <b/>
      <sz val="8"/>
      <name val="Calibri"/>
    </font>
    <font>
      <b/>
      <sz val="8"/>
      <name val="Calibri"/>
    </font>
    <font>
      <b/>
      <sz val="8"/>
      <name val="Calibri"/>
    </font>
    <font>
      <sz val="11"/>
      <color indexed="9"/>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b/>
      <sz val="8"/>
      <name val="Calibri"/>
    </font>
    <font>
      <b/>
      <sz val="8"/>
      <name val="Calibri"/>
    </font>
    <font>
      <b/>
      <sz val="8"/>
      <name val="Calibri"/>
    </font>
    <font>
      <b/>
      <sz val="8"/>
      <name val="Calibri"/>
    </font>
    <font>
      <b/>
      <sz val="8"/>
      <name val="Calibri"/>
    </font>
    <font>
      <b/>
      <sz val="8"/>
      <name val="Calibri"/>
    </font>
    <font>
      <b/>
      <sz val="8"/>
      <name val="Calibri"/>
    </font>
    <font>
      <b/>
      <sz val="8"/>
      <name val="Calibri"/>
    </font>
    <font>
      <b/>
      <sz val="8"/>
      <name val="Calibri"/>
    </font>
    <font>
      <b/>
      <sz val="8"/>
      <name val="Calibri"/>
    </font>
    <font>
      <sz val="11"/>
      <color indexed="9"/>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b/>
      <sz val="8"/>
      <name val="Calibri"/>
    </font>
    <font>
      <b/>
      <sz val="8"/>
      <name val="Calibri"/>
    </font>
    <font>
      <b/>
      <sz val="8"/>
      <name val="Calibri"/>
    </font>
    <font>
      <b/>
      <sz val="8"/>
      <name val="Calibri"/>
    </font>
    <font>
      <sz val="8"/>
      <name val="Calibri"/>
    </font>
    <font>
      <sz val="8"/>
      <name val="Calibri"/>
    </font>
    <font>
      <b/>
      <sz val="8"/>
      <name val="Calibri"/>
    </font>
    <font>
      <b/>
      <sz val="8"/>
      <name val="Calibri"/>
    </font>
    <font>
      <b/>
      <sz val="8"/>
      <name val="Calibri"/>
    </font>
    <font>
      <b/>
      <sz val="8"/>
      <name val="Calibri"/>
    </font>
    <font>
      <b/>
      <sz val="8"/>
      <color indexed="8"/>
      <name val="Calibri"/>
    </font>
  </fonts>
  <fills count="6">
    <fill>
      <patternFill patternType="none"/>
    </fill>
    <fill>
      <patternFill patternType="gray125"/>
    </fill>
    <fill>
      <patternFill patternType="solid">
        <fgColor rgb="FFFFFF64"/>
      </patternFill>
    </fill>
    <fill>
      <patternFill patternType="solid">
        <fgColor rgb="FFC0C0C0"/>
      </patternFill>
    </fill>
    <fill>
      <patternFill patternType="solid">
        <fgColor rgb="FFB0E0E6"/>
      </patternFill>
    </fill>
    <fill>
      <patternFill patternType="solid">
        <fgColor indexed="22"/>
      </patternFill>
    </fill>
  </fills>
  <borders count="3">
    <border>
      <left/>
      <right/>
      <top/>
      <bottom/>
      <diagonal/>
    </border>
    <border>
      <left style="thin">
        <color auto="1"/>
      </left>
      <right style="thin">
        <color auto="1"/>
      </right>
      <top style="thin">
        <color auto="1"/>
      </top>
      <bottom style="thin">
        <color auto="1"/>
      </bottom>
      <diagonal/>
    </border>
    <border>
      <left/>
      <right/>
      <top style="medium">
        <color auto="1"/>
      </top>
      <bottom/>
      <diagonal/>
    </border>
  </borders>
  <cellStyleXfs count="1">
    <xf numFmtId="0" fontId="0" fillId="0" borderId="0"/>
  </cellStyleXfs>
  <cellXfs count="1841">
    <xf numFmtId="0" fontId="0" fillId="0" borderId="0" xfId="0"/>
    <xf numFmtId="0" fontId="6" fillId="0" borderId="0" xfId="0" applyFont="1" applyAlignment="1">
      <alignment horizontal="left" vertical="top"/>
    </xf>
    <xf numFmtId="14" fontId="0" fillId="0" borderId="0" xfId="0" applyNumberFormat="1"/>
    <xf numFmtId="0" fontId="9" fillId="3" borderId="0" xfId="0" applyFont="1" applyFill="1" applyAlignment="1">
      <alignment horizontal="left"/>
    </xf>
    <xf numFmtId="0" fontId="10" fillId="3" borderId="1" xfId="0" applyFont="1" applyFill="1" applyBorder="1" applyAlignment="1">
      <alignment horizontal="left"/>
    </xf>
    <xf numFmtId="0" fontId="18" fillId="3" borderId="1" xfId="0" applyFont="1" applyFill="1" applyBorder="1" applyAlignment="1">
      <alignment horizontal="left"/>
    </xf>
    <xf numFmtId="0" fontId="19" fillId="3" borderId="1" xfId="0" applyFont="1" applyFill="1" applyBorder="1" applyAlignment="1">
      <alignment horizontal="left"/>
    </xf>
    <xf numFmtId="4" fontId="20" fillId="3" borderId="1" xfId="0" applyNumberFormat="1" applyFont="1" applyFill="1" applyBorder="1" applyAlignment="1">
      <alignment horizontal="right"/>
    </xf>
    <xf numFmtId="0" fontId="21" fillId="0" borderId="0" xfId="0" applyFont="1"/>
    <xf numFmtId="0" fontId="22" fillId="0" borderId="1" xfId="0" applyFont="1" applyBorder="1" applyAlignment="1">
      <alignment horizontal="left" vertical="top"/>
    </xf>
    <xf numFmtId="0" fontId="23" fillId="0" borderId="1" xfId="0" applyFont="1" applyBorder="1" applyAlignment="1">
      <alignment horizontal="left" vertical="top" wrapText="1"/>
    </xf>
    <xf numFmtId="0" fontId="24" fillId="0" borderId="1" xfId="0" applyFont="1" applyBorder="1" applyAlignment="1">
      <alignment horizontal="center" vertical="top"/>
    </xf>
    <xf numFmtId="168" fontId="25" fillId="0" borderId="1" xfId="0" applyNumberFormat="1" applyFont="1" applyBorder="1" applyAlignment="1">
      <alignment horizontal="right" vertical="top"/>
    </xf>
    <xf numFmtId="169" fontId="26" fillId="0" borderId="1" xfId="0" applyNumberFormat="1" applyFont="1" applyBorder="1" applyAlignment="1">
      <alignment horizontal="right" vertical="top"/>
    </xf>
    <xf numFmtId="169" fontId="27" fillId="0" borderId="1" xfId="0" applyNumberFormat="1" applyFont="1" applyBorder="1" applyAlignment="1">
      <alignment horizontal="right" vertical="top"/>
    </xf>
    <xf numFmtId="169" fontId="28" fillId="0" borderId="1" xfId="0" applyNumberFormat="1" applyFont="1" applyBorder="1" applyAlignment="1">
      <alignment horizontal="right" vertical="top"/>
    </xf>
    <xf numFmtId="170" fontId="29" fillId="2" borderId="1" xfId="0" applyNumberFormat="1" applyFont="1" applyFill="1" applyBorder="1" applyAlignment="1" applyProtection="1">
      <alignment horizontal="right" vertical="top"/>
      <protection locked="0"/>
    </xf>
    <xf numFmtId="171" fontId="30" fillId="0" borderId="1" xfId="0" applyNumberFormat="1" applyFont="1" applyBorder="1" applyAlignment="1">
      <alignment horizontal="right" vertical="top"/>
    </xf>
    <xf numFmtId="4" fontId="31" fillId="0" borderId="1" xfId="0" applyNumberFormat="1" applyFont="1" applyBorder="1" applyAlignment="1">
      <alignment horizontal="right" vertical="top"/>
    </xf>
    <xf numFmtId="4" fontId="32" fillId="0" borderId="1" xfId="0" applyNumberFormat="1" applyFont="1" applyBorder="1" applyAlignment="1">
      <alignment horizontal="right" vertical="top"/>
    </xf>
    <xf numFmtId="0" fontId="33" fillId="0" borderId="0" xfId="0" applyFont="1"/>
    <xf numFmtId="0" fontId="34" fillId="0" borderId="1" xfId="0" applyFont="1" applyBorder="1" applyAlignment="1">
      <alignment horizontal="left" vertical="top"/>
    </xf>
    <xf numFmtId="0" fontId="35" fillId="0" borderId="1" xfId="0" applyFont="1" applyBorder="1" applyAlignment="1">
      <alignment horizontal="left" vertical="top" wrapText="1"/>
    </xf>
    <xf numFmtId="0" fontId="36" fillId="0" borderId="1" xfId="0" applyFont="1" applyBorder="1" applyAlignment="1">
      <alignment horizontal="center" vertical="top"/>
    </xf>
    <xf numFmtId="168" fontId="37" fillId="0" borderId="1" xfId="0" applyNumberFormat="1" applyFont="1" applyBorder="1" applyAlignment="1">
      <alignment horizontal="right" vertical="top"/>
    </xf>
    <xf numFmtId="169" fontId="38" fillId="0" borderId="1" xfId="0" applyNumberFormat="1" applyFont="1" applyBorder="1" applyAlignment="1">
      <alignment horizontal="right" vertical="top"/>
    </xf>
    <xf numFmtId="169" fontId="39" fillId="0" borderId="1" xfId="0" applyNumberFormat="1" applyFont="1" applyBorder="1" applyAlignment="1">
      <alignment horizontal="right" vertical="top"/>
    </xf>
    <xf numFmtId="169" fontId="40" fillId="0" borderId="1" xfId="0" applyNumberFormat="1" applyFont="1" applyBorder="1" applyAlignment="1">
      <alignment horizontal="right" vertical="top"/>
    </xf>
    <xf numFmtId="170" fontId="41" fillId="2" borderId="1" xfId="0" applyNumberFormat="1" applyFont="1" applyFill="1" applyBorder="1" applyAlignment="1" applyProtection="1">
      <alignment horizontal="right" vertical="top"/>
      <protection locked="0"/>
    </xf>
    <xf numFmtId="171" fontId="42" fillId="0" borderId="1" xfId="0" applyNumberFormat="1" applyFont="1" applyBorder="1" applyAlignment="1">
      <alignment horizontal="right" vertical="top"/>
    </xf>
    <xf numFmtId="4" fontId="43" fillId="0" borderId="1" xfId="0" applyNumberFormat="1" applyFont="1" applyBorder="1" applyAlignment="1">
      <alignment horizontal="right" vertical="top"/>
    </xf>
    <xf numFmtId="4" fontId="44" fillId="0" borderId="1" xfId="0" applyNumberFormat="1" applyFont="1" applyBorder="1" applyAlignment="1">
      <alignment horizontal="right" vertical="top"/>
    </xf>
    <xf numFmtId="0" fontId="45" fillId="0" borderId="0" xfId="0" applyFont="1"/>
    <xf numFmtId="0" fontId="46" fillId="0" borderId="1" xfId="0" applyFont="1" applyBorder="1" applyAlignment="1">
      <alignment horizontal="left" vertical="top"/>
    </xf>
    <xf numFmtId="0" fontId="47" fillId="0" borderId="1" xfId="0" applyFont="1" applyBorder="1" applyAlignment="1">
      <alignment horizontal="left" vertical="top" wrapText="1"/>
    </xf>
    <xf numFmtId="0" fontId="48" fillId="0" borderId="1" xfId="0" applyFont="1" applyBorder="1" applyAlignment="1">
      <alignment horizontal="center" vertical="top"/>
    </xf>
    <xf numFmtId="168" fontId="49" fillId="0" borderId="1" xfId="0" applyNumberFormat="1" applyFont="1" applyBorder="1" applyAlignment="1">
      <alignment horizontal="right" vertical="top"/>
    </xf>
    <xf numFmtId="169" fontId="50" fillId="0" borderId="1" xfId="0" applyNumberFormat="1" applyFont="1" applyBorder="1" applyAlignment="1">
      <alignment horizontal="right" vertical="top"/>
    </xf>
    <xf numFmtId="169" fontId="51" fillId="0" borderId="1" xfId="0" applyNumberFormat="1" applyFont="1" applyBorder="1" applyAlignment="1">
      <alignment horizontal="right" vertical="top"/>
    </xf>
    <xf numFmtId="169" fontId="52" fillId="0" borderId="1" xfId="0" applyNumberFormat="1" applyFont="1" applyBorder="1" applyAlignment="1">
      <alignment horizontal="right" vertical="top"/>
    </xf>
    <xf numFmtId="170" fontId="53" fillId="2" borderId="1" xfId="0" applyNumberFormat="1" applyFont="1" applyFill="1" applyBorder="1" applyAlignment="1" applyProtection="1">
      <alignment horizontal="right" vertical="top"/>
      <protection locked="0"/>
    </xf>
    <xf numFmtId="171" fontId="54" fillId="0" borderId="1" xfId="0" applyNumberFormat="1" applyFont="1" applyBorder="1" applyAlignment="1">
      <alignment horizontal="right" vertical="top"/>
    </xf>
    <xf numFmtId="4" fontId="55" fillId="0" borderId="1" xfId="0" applyNumberFormat="1" applyFont="1" applyBorder="1" applyAlignment="1">
      <alignment horizontal="right" vertical="top"/>
    </xf>
    <xf numFmtId="4" fontId="56" fillId="0" borderId="1" xfId="0" applyNumberFormat="1" applyFont="1" applyBorder="1" applyAlignment="1">
      <alignment horizontal="right" vertical="top"/>
    </xf>
    <xf numFmtId="0" fontId="57" fillId="0" borderId="0" xfId="0" applyFont="1"/>
    <xf numFmtId="0" fontId="58" fillId="0" borderId="1" xfId="0" applyFont="1" applyBorder="1" applyAlignment="1">
      <alignment horizontal="left" vertical="top"/>
    </xf>
    <xf numFmtId="0" fontId="59" fillId="0" borderId="1" xfId="0" applyFont="1" applyBorder="1" applyAlignment="1">
      <alignment horizontal="left" vertical="top" wrapText="1"/>
    </xf>
    <xf numFmtId="0" fontId="60" fillId="0" borderId="1" xfId="0" applyFont="1" applyBorder="1" applyAlignment="1">
      <alignment horizontal="center" vertical="top"/>
    </xf>
    <xf numFmtId="168" fontId="61" fillId="0" borderId="1" xfId="0" applyNumberFormat="1" applyFont="1" applyBorder="1" applyAlignment="1">
      <alignment horizontal="right" vertical="top"/>
    </xf>
    <xf numFmtId="169" fontId="62" fillId="0" borderId="1" xfId="0" applyNumberFormat="1" applyFont="1" applyBorder="1" applyAlignment="1">
      <alignment horizontal="right" vertical="top"/>
    </xf>
    <xf numFmtId="169" fontId="63" fillId="0" borderId="1" xfId="0" applyNumberFormat="1" applyFont="1" applyBorder="1" applyAlignment="1">
      <alignment horizontal="right" vertical="top"/>
    </xf>
    <xf numFmtId="169" fontId="64" fillId="0" borderId="1" xfId="0" applyNumberFormat="1" applyFont="1" applyBorder="1" applyAlignment="1">
      <alignment horizontal="right" vertical="top"/>
    </xf>
    <xf numFmtId="170" fontId="65" fillId="2" borderId="1" xfId="0" applyNumberFormat="1" applyFont="1" applyFill="1" applyBorder="1" applyAlignment="1" applyProtection="1">
      <alignment horizontal="right" vertical="top"/>
      <protection locked="0"/>
    </xf>
    <xf numFmtId="171" fontId="66" fillId="0" borderId="1" xfId="0" applyNumberFormat="1" applyFont="1" applyBorder="1" applyAlignment="1">
      <alignment horizontal="right" vertical="top"/>
    </xf>
    <xf numFmtId="4" fontId="67" fillId="0" borderId="1" xfId="0" applyNumberFormat="1" applyFont="1" applyBorder="1" applyAlignment="1">
      <alignment horizontal="right" vertical="top"/>
    </xf>
    <xf numFmtId="4" fontId="68" fillId="0" borderId="1" xfId="0" applyNumberFormat="1" applyFont="1" applyBorder="1" applyAlignment="1">
      <alignment horizontal="right" vertical="top"/>
    </xf>
    <xf numFmtId="0" fontId="69" fillId="0" borderId="0" xfId="0" applyFont="1"/>
    <xf numFmtId="0" fontId="70" fillId="0" borderId="1" xfId="0" applyFont="1" applyBorder="1" applyAlignment="1">
      <alignment horizontal="left" vertical="top"/>
    </xf>
    <xf numFmtId="0" fontId="71" fillId="0" borderId="1" xfId="0" applyFont="1" applyBorder="1" applyAlignment="1">
      <alignment horizontal="left" vertical="top" wrapText="1"/>
    </xf>
    <xf numFmtId="0" fontId="72" fillId="0" borderId="1" xfId="0" applyFont="1" applyBorder="1" applyAlignment="1">
      <alignment horizontal="center" vertical="top"/>
    </xf>
    <xf numFmtId="168" fontId="73" fillId="0" borderId="1" xfId="0" applyNumberFormat="1" applyFont="1" applyBorder="1" applyAlignment="1">
      <alignment horizontal="right" vertical="top"/>
    </xf>
    <xf numFmtId="169" fontId="74" fillId="0" borderId="1" xfId="0" applyNumberFormat="1" applyFont="1" applyBorder="1" applyAlignment="1">
      <alignment horizontal="right" vertical="top"/>
    </xf>
    <xf numFmtId="169" fontId="75" fillId="0" borderId="1" xfId="0" applyNumberFormat="1" applyFont="1" applyBorder="1" applyAlignment="1">
      <alignment horizontal="right" vertical="top"/>
    </xf>
    <xf numFmtId="169" fontId="76" fillId="0" borderId="1" xfId="0" applyNumberFormat="1" applyFont="1" applyBorder="1" applyAlignment="1">
      <alignment horizontal="right" vertical="top"/>
    </xf>
    <xf numFmtId="170" fontId="77" fillId="2" borderId="1" xfId="0" applyNumberFormat="1" applyFont="1" applyFill="1" applyBorder="1" applyAlignment="1" applyProtection="1">
      <alignment horizontal="right" vertical="top"/>
      <protection locked="0"/>
    </xf>
    <xf numFmtId="171" fontId="78" fillId="0" borderId="1" xfId="0" applyNumberFormat="1" applyFont="1" applyBorder="1" applyAlignment="1">
      <alignment horizontal="right" vertical="top"/>
    </xf>
    <xf numFmtId="4" fontId="79" fillId="0" borderId="1" xfId="0" applyNumberFormat="1" applyFont="1" applyBorder="1" applyAlignment="1">
      <alignment horizontal="right" vertical="top"/>
    </xf>
    <xf numFmtId="4" fontId="80" fillId="0" borderId="1" xfId="0" applyNumberFormat="1" applyFont="1" applyBorder="1" applyAlignment="1">
      <alignment horizontal="right" vertical="top"/>
    </xf>
    <xf numFmtId="0" fontId="81" fillId="0" borderId="0" xfId="0" applyFont="1"/>
    <xf numFmtId="0" fontId="82" fillId="0" borderId="1" xfId="0" applyFont="1" applyBorder="1" applyAlignment="1">
      <alignment horizontal="left" vertical="top"/>
    </xf>
    <xf numFmtId="0" fontId="83" fillId="0" borderId="1" xfId="0" applyFont="1" applyBorder="1" applyAlignment="1">
      <alignment horizontal="left" vertical="top" wrapText="1"/>
    </xf>
    <xf numFmtId="0" fontId="84" fillId="0" borderId="1" xfId="0" applyFont="1" applyBorder="1" applyAlignment="1">
      <alignment horizontal="center" vertical="top"/>
    </xf>
    <xf numFmtId="168" fontId="85" fillId="0" borderId="1" xfId="0" applyNumberFormat="1" applyFont="1" applyBorder="1" applyAlignment="1">
      <alignment horizontal="right" vertical="top"/>
    </xf>
    <xf numFmtId="169" fontId="86" fillId="0" borderId="1" xfId="0" applyNumberFormat="1" applyFont="1" applyBorder="1" applyAlignment="1">
      <alignment horizontal="right" vertical="top"/>
    </xf>
    <xf numFmtId="169" fontId="87" fillId="0" borderId="1" xfId="0" applyNumberFormat="1" applyFont="1" applyBorder="1" applyAlignment="1">
      <alignment horizontal="right" vertical="top"/>
    </xf>
    <xf numFmtId="169" fontId="88" fillId="0" borderId="1" xfId="0" applyNumberFormat="1" applyFont="1" applyBorder="1" applyAlignment="1">
      <alignment horizontal="right" vertical="top"/>
    </xf>
    <xf numFmtId="170" fontId="89" fillId="2" borderId="1" xfId="0" applyNumberFormat="1" applyFont="1" applyFill="1" applyBorder="1" applyAlignment="1" applyProtection="1">
      <alignment horizontal="right" vertical="top"/>
      <protection locked="0"/>
    </xf>
    <xf numFmtId="171" fontId="90" fillId="0" borderId="1" xfId="0" applyNumberFormat="1" applyFont="1" applyBorder="1" applyAlignment="1">
      <alignment horizontal="right" vertical="top"/>
    </xf>
    <xf numFmtId="4" fontId="91" fillId="0" borderId="1" xfId="0" applyNumberFormat="1" applyFont="1" applyBorder="1" applyAlignment="1">
      <alignment horizontal="right" vertical="top"/>
    </xf>
    <xf numFmtId="4" fontId="92" fillId="0" borderId="1" xfId="0" applyNumberFormat="1" applyFont="1" applyBorder="1" applyAlignment="1">
      <alignment horizontal="right" vertical="top"/>
    </xf>
    <xf numFmtId="0" fontId="93" fillId="0" borderId="0" xfId="0" applyFont="1"/>
    <xf numFmtId="0" fontId="94" fillId="0" borderId="1" xfId="0" applyFont="1" applyBorder="1" applyAlignment="1">
      <alignment horizontal="left" vertical="top"/>
    </xf>
    <xf numFmtId="0" fontId="96" fillId="0" borderId="0" xfId="0" applyFont="1"/>
    <xf numFmtId="0" fontId="97" fillId="0" borderId="1" xfId="0" applyFont="1" applyBorder="1" applyAlignment="1">
      <alignment horizontal="left" vertical="top"/>
    </xf>
    <xf numFmtId="0" fontId="98" fillId="0" borderId="1" xfId="0" applyFont="1" applyBorder="1" applyAlignment="1">
      <alignment horizontal="left" vertical="top" wrapText="1"/>
    </xf>
    <xf numFmtId="0" fontId="99" fillId="0" borderId="1" xfId="0" applyFont="1" applyBorder="1" applyAlignment="1">
      <alignment horizontal="center" vertical="top"/>
    </xf>
    <xf numFmtId="168" fontId="100" fillId="0" borderId="1" xfId="0" applyNumberFormat="1" applyFont="1" applyBorder="1" applyAlignment="1">
      <alignment horizontal="right" vertical="top"/>
    </xf>
    <xf numFmtId="169" fontId="101" fillId="0" borderId="1" xfId="0" applyNumberFormat="1" applyFont="1" applyBorder="1" applyAlignment="1">
      <alignment horizontal="right" vertical="top"/>
    </xf>
    <xf numFmtId="169" fontId="102" fillId="0" borderId="1" xfId="0" applyNumberFormat="1" applyFont="1" applyBorder="1" applyAlignment="1">
      <alignment horizontal="right" vertical="top"/>
    </xf>
    <xf numFmtId="169" fontId="103" fillId="0" borderId="1" xfId="0" applyNumberFormat="1" applyFont="1" applyBorder="1" applyAlignment="1">
      <alignment horizontal="right" vertical="top"/>
    </xf>
    <xf numFmtId="170" fontId="104" fillId="2" borderId="1" xfId="0" applyNumberFormat="1" applyFont="1" applyFill="1" applyBorder="1" applyAlignment="1" applyProtection="1">
      <alignment horizontal="right" vertical="top"/>
      <protection locked="0"/>
    </xf>
    <xf numFmtId="171" fontId="105" fillId="0" borderId="1" xfId="0" applyNumberFormat="1" applyFont="1" applyBorder="1" applyAlignment="1">
      <alignment horizontal="right" vertical="top"/>
    </xf>
    <xf numFmtId="4" fontId="106" fillId="0" borderId="1" xfId="0" applyNumberFormat="1" applyFont="1" applyBorder="1" applyAlignment="1">
      <alignment horizontal="right" vertical="top"/>
    </xf>
    <xf numFmtId="4" fontId="107" fillId="0" borderId="1" xfId="0" applyNumberFormat="1" applyFont="1" applyBorder="1" applyAlignment="1">
      <alignment horizontal="right" vertical="top"/>
    </xf>
    <xf numFmtId="0" fontId="108" fillId="0" borderId="0" xfId="0" applyFont="1"/>
    <xf numFmtId="0" fontId="109" fillId="0" borderId="1" xfId="0" applyFont="1" applyBorder="1" applyAlignment="1">
      <alignment horizontal="left" vertical="top"/>
    </xf>
    <xf numFmtId="0" fontId="110" fillId="0" borderId="1" xfId="0" applyFont="1" applyBorder="1" applyAlignment="1">
      <alignment horizontal="left" vertical="top" wrapText="1"/>
    </xf>
    <xf numFmtId="0" fontId="111" fillId="0" borderId="1" xfId="0" applyFont="1" applyBorder="1" applyAlignment="1">
      <alignment horizontal="center" vertical="top"/>
    </xf>
    <xf numFmtId="168" fontId="112" fillId="0" borderId="1" xfId="0" applyNumberFormat="1" applyFont="1" applyBorder="1" applyAlignment="1">
      <alignment horizontal="right" vertical="top"/>
    </xf>
    <xf numFmtId="169" fontId="113" fillId="0" borderId="1" xfId="0" applyNumberFormat="1" applyFont="1" applyBorder="1" applyAlignment="1">
      <alignment horizontal="right" vertical="top"/>
    </xf>
    <xf numFmtId="169" fontId="114" fillId="0" borderId="1" xfId="0" applyNumberFormat="1" applyFont="1" applyBorder="1" applyAlignment="1">
      <alignment horizontal="right" vertical="top"/>
    </xf>
    <xf numFmtId="169" fontId="115" fillId="0" borderId="1" xfId="0" applyNumberFormat="1" applyFont="1" applyBorder="1" applyAlignment="1">
      <alignment horizontal="right" vertical="top"/>
    </xf>
    <xf numFmtId="170" fontId="116" fillId="2" borderId="1" xfId="0" applyNumberFormat="1" applyFont="1" applyFill="1" applyBorder="1" applyAlignment="1" applyProtection="1">
      <alignment horizontal="right" vertical="top"/>
      <protection locked="0"/>
    </xf>
    <xf numFmtId="171" fontId="117" fillId="0" borderId="1" xfId="0" applyNumberFormat="1" applyFont="1" applyBorder="1" applyAlignment="1">
      <alignment horizontal="right" vertical="top"/>
    </xf>
    <xf numFmtId="4" fontId="118" fillId="0" borderId="1" xfId="0" applyNumberFormat="1" applyFont="1" applyBorder="1" applyAlignment="1">
      <alignment horizontal="right" vertical="top"/>
    </xf>
    <xf numFmtId="4" fontId="119" fillId="0" borderId="1" xfId="0" applyNumberFormat="1" applyFont="1" applyBorder="1" applyAlignment="1">
      <alignment horizontal="right" vertical="top"/>
    </xf>
    <xf numFmtId="0" fontId="120" fillId="0" borderId="0" xfId="0" applyFont="1"/>
    <xf numFmtId="0" fontId="121" fillId="0" borderId="1" xfId="0" applyFont="1" applyBorder="1" applyAlignment="1">
      <alignment horizontal="left" vertical="top"/>
    </xf>
    <xf numFmtId="0" fontId="122" fillId="0" borderId="1" xfId="0" applyFont="1" applyBorder="1" applyAlignment="1">
      <alignment horizontal="left" vertical="top" wrapText="1"/>
    </xf>
    <xf numFmtId="0" fontId="123" fillId="0" borderId="1" xfId="0" applyFont="1" applyBorder="1" applyAlignment="1">
      <alignment horizontal="center" vertical="top"/>
    </xf>
    <xf numFmtId="168" fontId="124" fillId="0" borderId="1" xfId="0" applyNumberFormat="1" applyFont="1" applyBorder="1" applyAlignment="1">
      <alignment horizontal="right" vertical="top"/>
    </xf>
    <xf numFmtId="169" fontId="125" fillId="0" borderId="1" xfId="0" applyNumberFormat="1" applyFont="1" applyBorder="1" applyAlignment="1">
      <alignment horizontal="right" vertical="top"/>
    </xf>
    <xf numFmtId="169" fontId="126" fillId="0" borderId="1" xfId="0" applyNumberFormat="1" applyFont="1" applyBorder="1" applyAlignment="1">
      <alignment horizontal="right" vertical="top"/>
    </xf>
    <xf numFmtId="169" fontId="127" fillId="0" borderId="1" xfId="0" applyNumberFormat="1" applyFont="1" applyBorder="1" applyAlignment="1">
      <alignment horizontal="right" vertical="top"/>
    </xf>
    <xf numFmtId="170" fontId="128" fillId="2" borderId="1" xfId="0" applyNumberFormat="1" applyFont="1" applyFill="1" applyBorder="1" applyAlignment="1" applyProtection="1">
      <alignment horizontal="right" vertical="top"/>
      <protection locked="0"/>
    </xf>
    <xf numFmtId="171" fontId="129" fillId="0" borderId="1" xfId="0" applyNumberFormat="1" applyFont="1" applyBorder="1" applyAlignment="1">
      <alignment horizontal="right" vertical="top"/>
    </xf>
    <xf numFmtId="4" fontId="130" fillId="0" borderId="1" xfId="0" applyNumberFormat="1" applyFont="1" applyBorder="1" applyAlignment="1">
      <alignment horizontal="right" vertical="top"/>
    </xf>
    <xf numFmtId="4" fontId="131" fillId="0" borderId="1" xfId="0" applyNumberFormat="1" applyFont="1" applyBorder="1" applyAlignment="1">
      <alignment horizontal="right" vertical="top"/>
    </xf>
    <xf numFmtId="0" fontId="132" fillId="0" borderId="0" xfId="0" applyFont="1"/>
    <xf numFmtId="0" fontId="133" fillId="0" borderId="1" xfId="0" applyFont="1" applyBorder="1" applyAlignment="1">
      <alignment horizontal="left" vertical="top"/>
    </xf>
    <xf numFmtId="0" fontId="134" fillId="0" borderId="1" xfId="0" applyFont="1" applyBorder="1" applyAlignment="1">
      <alignment horizontal="left" vertical="top" wrapText="1"/>
    </xf>
    <xf numFmtId="0" fontId="135" fillId="0" borderId="1" xfId="0" applyFont="1" applyBorder="1" applyAlignment="1">
      <alignment horizontal="center" vertical="top"/>
    </xf>
    <xf numFmtId="168" fontId="136" fillId="0" borderId="1" xfId="0" applyNumberFormat="1" applyFont="1" applyBorder="1" applyAlignment="1">
      <alignment horizontal="right" vertical="top"/>
    </xf>
    <xf numFmtId="169" fontId="137" fillId="0" borderId="1" xfId="0" applyNumberFormat="1" applyFont="1" applyBorder="1" applyAlignment="1">
      <alignment horizontal="right" vertical="top"/>
    </xf>
    <xf numFmtId="169" fontId="138" fillId="0" borderId="1" xfId="0" applyNumberFormat="1" applyFont="1" applyBorder="1" applyAlignment="1">
      <alignment horizontal="right" vertical="top"/>
    </xf>
    <xf numFmtId="169" fontId="139" fillId="0" borderId="1" xfId="0" applyNumberFormat="1" applyFont="1" applyBorder="1" applyAlignment="1">
      <alignment horizontal="right" vertical="top"/>
    </xf>
    <xf numFmtId="170" fontId="140" fillId="2" borderId="1" xfId="0" applyNumberFormat="1" applyFont="1" applyFill="1" applyBorder="1" applyAlignment="1" applyProtection="1">
      <alignment horizontal="right" vertical="top"/>
      <protection locked="0"/>
    </xf>
    <xf numFmtId="171" fontId="141" fillId="0" borderId="1" xfId="0" applyNumberFormat="1" applyFont="1" applyBorder="1" applyAlignment="1">
      <alignment horizontal="right" vertical="top"/>
    </xf>
    <xf numFmtId="4" fontId="142" fillId="0" borderId="1" xfId="0" applyNumberFormat="1" applyFont="1" applyBorder="1" applyAlignment="1">
      <alignment horizontal="right" vertical="top"/>
    </xf>
    <xf numFmtId="4" fontId="143" fillId="0" borderId="1" xfId="0" applyNumberFormat="1" applyFont="1" applyBorder="1" applyAlignment="1">
      <alignment horizontal="right" vertical="top"/>
    </xf>
    <xf numFmtId="0" fontId="144" fillId="0" borderId="0" xfId="0" applyFont="1"/>
    <xf numFmtId="0" fontId="145" fillId="0" borderId="1" xfId="0" applyFont="1" applyBorder="1" applyAlignment="1">
      <alignment horizontal="left" vertical="top"/>
    </xf>
    <xf numFmtId="0" fontId="146" fillId="0" borderId="1" xfId="0" applyFont="1" applyBorder="1" applyAlignment="1">
      <alignment horizontal="left" vertical="top" wrapText="1"/>
    </xf>
    <xf numFmtId="0" fontId="147" fillId="0" borderId="1" xfId="0" applyFont="1" applyBorder="1" applyAlignment="1">
      <alignment horizontal="center" vertical="top"/>
    </xf>
    <xf numFmtId="168" fontId="148" fillId="0" borderId="1" xfId="0" applyNumberFormat="1" applyFont="1" applyBorder="1" applyAlignment="1">
      <alignment horizontal="right" vertical="top"/>
    </xf>
    <xf numFmtId="169" fontId="149" fillId="0" borderId="1" xfId="0" applyNumberFormat="1" applyFont="1" applyBorder="1" applyAlignment="1">
      <alignment horizontal="right" vertical="top"/>
    </xf>
    <xf numFmtId="169" fontId="150" fillId="0" borderId="1" xfId="0" applyNumberFormat="1" applyFont="1" applyBorder="1" applyAlignment="1">
      <alignment horizontal="right" vertical="top"/>
    </xf>
    <xf numFmtId="169" fontId="151" fillId="0" borderId="1" xfId="0" applyNumberFormat="1" applyFont="1" applyBorder="1" applyAlignment="1">
      <alignment horizontal="right" vertical="top"/>
    </xf>
    <xf numFmtId="170" fontId="152" fillId="2" borderId="1" xfId="0" applyNumberFormat="1" applyFont="1" applyFill="1" applyBorder="1" applyAlignment="1" applyProtection="1">
      <alignment horizontal="right" vertical="top"/>
      <protection locked="0"/>
    </xf>
    <xf numFmtId="171" fontId="153" fillId="0" borderId="1" xfId="0" applyNumberFormat="1" applyFont="1" applyBorder="1" applyAlignment="1">
      <alignment horizontal="right" vertical="top"/>
    </xf>
    <xf numFmtId="4" fontId="154" fillId="0" borderId="1" xfId="0" applyNumberFormat="1" applyFont="1" applyBorder="1" applyAlignment="1">
      <alignment horizontal="right" vertical="top"/>
    </xf>
    <xf numFmtId="4" fontId="155" fillId="0" borderId="1" xfId="0" applyNumberFormat="1" applyFont="1" applyBorder="1" applyAlignment="1">
      <alignment horizontal="right" vertical="top"/>
    </xf>
    <xf numFmtId="0" fontId="156" fillId="0" borderId="0" xfId="0" applyFont="1"/>
    <xf numFmtId="0" fontId="157" fillId="0" borderId="1" xfId="0" applyFont="1" applyBorder="1" applyAlignment="1">
      <alignment horizontal="left" vertical="top"/>
    </xf>
    <xf numFmtId="0" fontId="158" fillId="0" borderId="1" xfId="0" applyFont="1" applyBorder="1" applyAlignment="1">
      <alignment horizontal="left" vertical="top" wrapText="1"/>
    </xf>
    <xf numFmtId="0" fontId="159" fillId="0" borderId="1" xfId="0" applyFont="1" applyBorder="1" applyAlignment="1">
      <alignment horizontal="center" vertical="top"/>
    </xf>
    <xf numFmtId="168" fontId="160" fillId="0" borderId="1" xfId="0" applyNumberFormat="1" applyFont="1" applyBorder="1" applyAlignment="1">
      <alignment horizontal="right" vertical="top"/>
    </xf>
    <xf numFmtId="169" fontId="161" fillId="0" borderId="1" xfId="0" applyNumberFormat="1" applyFont="1" applyBorder="1" applyAlignment="1">
      <alignment horizontal="right" vertical="top"/>
    </xf>
    <xf numFmtId="169" fontId="162" fillId="0" borderId="1" xfId="0" applyNumberFormat="1" applyFont="1" applyBorder="1" applyAlignment="1">
      <alignment horizontal="right" vertical="top"/>
    </xf>
    <xf numFmtId="169" fontId="163" fillId="0" borderId="1" xfId="0" applyNumberFormat="1" applyFont="1" applyBorder="1" applyAlignment="1">
      <alignment horizontal="right" vertical="top"/>
    </xf>
    <xf numFmtId="170" fontId="164" fillId="2" borderId="1" xfId="0" applyNumberFormat="1" applyFont="1" applyFill="1" applyBorder="1" applyAlignment="1" applyProtection="1">
      <alignment horizontal="right" vertical="top"/>
      <protection locked="0"/>
    </xf>
    <xf numFmtId="171" fontId="165" fillId="0" borderId="1" xfId="0" applyNumberFormat="1" applyFont="1" applyBorder="1" applyAlignment="1">
      <alignment horizontal="right" vertical="top"/>
    </xf>
    <xf numFmtId="4" fontId="166" fillId="0" borderId="1" xfId="0" applyNumberFormat="1" applyFont="1" applyBorder="1" applyAlignment="1">
      <alignment horizontal="right" vertical="top"/>
    </xf>
    <xf numFmtId="4" fontId="167" fillId="0" borderId="1" xfId="0" applyNumberFormat="1" applyFont="1" applyBorder="1" applyAlignment="1">
      <alignment horizontal="right" vertical="top"/>
    </xf>
    <xf numFmtId="0" fontId="168" fillId="0" borderId="0" xfId="0" applyFont="1"/>
    <xf numFmtId="0" fontId="169" fillId="0" borderId="1" xfId="0" applyFont="1" applyBorder="1" applyAlignment="1">
      <alignment horizontal="left" vertical="top"/>
    </xf>
    <xf numFmtId="0" fontId="170" fillId="0" borderId="1" xfId="0" applyFont="1" applyBorder="1" applyAlignment="1">
      <alignment horizontal="left" vertical="top" wrapText="1"/>
    </xf>
    <xf numFmtId="0" fontId="171" fillId="0" borderId="1" xfId="0" applyFont="1" applyBorder="1" applyAlignment="1">
      <alignment horizontal="center" vertical="top"/>
    </xf>
    <xf numFmtId="168" fontId="172" fillId="0" borderId="1" xfId="0" applyNumberFormat="1" applyFont="1" applyBorder="1" applyAlignment="1">
      <alignment horizontal="right" vertical="top"/>
    </xf>
    <xf numFmtId="169" fontId="173" fillId="0" borderId="1" xfId="0" applyNumberFormat="1" applyFont="1" applyBorder="1" applyAlignment="1">
      <alignment horizontal="right" vertical="top"/>
    </xf>
    <xf numFmtId="169" fontId="174" fillId="0" borderId="1" xfId="0" applyNumberFormat="1" applyFont="1" applyBorder="1" applyAlignment="1">
      <alignment horizontal="right" vertical="top"/>
    </xf>
    <xf numFmtId="169" fontId="175" fillId="0" borderId="1" xfId="0" applyNumberFormat="1" applyFont="1" applyBorder="1" applyAlignment="1">
      <alignment horizontal="right" vertical="top"/>
    </xf>
    <xf numFmtId="170" fontId="176" fillId="2" borderId="1" xfId="0" applyNumberFormat="1" applyFont="1" applyFill="1" applyBorder="1" applyAlignment="1" applyProtection="1">
      <alignment horizontal="right" vertical="top"/>
      <protection locked="0"/>
    </xf>
    <xf numFmtId="171" fontId="177" fillId="0" borderId="1" xfId="0" applyNumberFormat="1" applyFont="1" applyBorder="1" applyAlignment="1">
      <alignment horizontal="right" vertical="top"/>
    </xf>
    <xf numFmtId="4" fontId="178" fillId="0" borderId="1" xfId="0" applyNumberFormat="1" applyFont="1" applyBorder="1" applyAlignment="1">
      <alignment horizontal="right" vertical="top"/>
    </xf>
    <xf numFmtId="4" fontId="179" fillId="0" borderId="1" xfId="0" applyNumberFormat="1" applyFont="1" applyBorder="1" applyAlignment="1">
      <alignment horizontal="right" vertical="top"/>
    </xf>
    <xf numFmtId="0" fontId="180" fillId="0" borderId="0" xfId="0" applyFont="1"/>
    <xf numFmtId="0" fontId="181" fillId="0" borderId="1" xfId="0" applyFont="1" applyBorder="1" applyAlignment="1">
      <alignment horizontal="left" vertical="top"/>
    </xf>
    <xf numFmtId="0" fontId="182" fillId="0" borderId="1" xfId="0" applyFont="1" applyBorder="1" applyAlignment="1">
      <alignment horizontal="left" vertical="top" wrapText="1"/>
    </xf>
    <xf numFmtId="0" fontId="183" fillId="0" borderId="1" xfId="0" applyFont="1" applyBorder="1" applyAlignment="1">
      <alignment horizontal="center" vertical="top"/>
    </xf>
    <xf numFmtId="168" fontId="184" fillId="0" borderId="1" xfId="0" applyNumberFormat="1" applyFont="1" applyBorder="1" applyAlignment="1">
      <alignment horizontal="right" vertical="top"/>
    </xf>
    <xf numFmtId="169" fontId="185" fillId="0" borderId="1" xfId="0" applyNumberFormat="1" applyFont="1" applyBorder="1" applyAlignment="1">
      <alignment horizontal="right" vertical="top"/>
    </xf>
    <xf numFmtId="169" fontId="186" fillId="0" borderId="1" xfId="0" applyNumberFormat="1" applyFont="1" applyBorder="1" applyAlignment="1">
      <alignment horizontal="right" vertical="top"/>
    </xf>
    <xf numFmtId="169" fontId="187" fillId="0" borderId="1" xfId="0" applyNumberFormat="1" applyFont="1" applyBorder="1" applyAlignment="1">
      <alignment horizontal="right" vertical="top"/>
    </xf>
    <xf numFmtId="170" fontId="188" fillId="2" borderId="1" xfId="0" applyNumberFormat="1" applyFont="1" applyFill="1" applyBorder="1" applyAlignment="1" applyProtection="1">
      <alignment horizontal="right" vertical="top"/>
      <protection locked="0"/>
    </xf>
    <xf numFmtId="171" fontId="189" fillId="0" borderId="1" xfId="0" applyNumberFormat="1" applyFont="1" applyBorder="1" applyAlignment="1">
      <alignment horizontal="right" vertical="top"/>
    </xf>
    <xf numFmtId="4" fontId="190" fillId="0" borderId="1" xfId="0" applyNumberFormat="1" applyFont="1" applyBorder="1" applyAlignment="1">
      <alignment horizontal="right" vertical="top"/>
    </xf>
    <xf numFmtId="4" fontId="191" fillId="0" borderId="1" xfId="0" applyNumberFormat="1" applyFont="1" applyBorder="1" applyAlignment="1">
      <alignment horizontal="right" vertical="top"/>
    </xf>
    <xf numFmtId="0" fontId="192" fillId="0" borderId="0" xfId="0" applyFont="1"/>
    <xf numFmtId="0" fontId="193" fillId="3" borderId="1" xfId="0" applyFont="1" applyFill="1" applyBorder="1" applyAlignment="1">
      <alignment horizontal="left"/>
    </xf>
    <xf numFmtId="0" fontId="201" fillId="3" borderId="1" xfId="0" applyFont="1" applyFill="1" applyBorder="1" applyAlignment="1">
      <alignment horizontal="left"/>
    </xf>
    <xf numFmtId="0" fontId="202" fillId="3" borderId="1" xfId="0" applyFont="1" applyFill="1" applyBorder="1" applyAlignment="1">
      <alignment horizontal="left"/>
    </xf>
    <xf numFmtId="4" fontId="203" fillId="3" borderId="1" xfId="0" applyNumberFormat="1" applyFont="1" applyFill="1" applyBorder="1" applyAlignment="1">
      <alignment horizontal="right"/>
    </xf>
    <xf numFmtId="0" fontId="204" fillId="0" borderId="0" xfId="0" applyFont="1"/>
    <xf numFmtId="0" fontId="205" fillId="0" borderId="1" xfId="0" applyFont="1" applyBorder="1" applyAlignment="1">
      <alignment horizontal="left" vertical="top"/>
    </xf>
    <xf numFmtId="0" fontId="206" fillId="0" borderId="1" xfId="0" applyFont="1" applyBorder="1" applyAlignment="1">
      <alignment horizontal="left" vertical="top" wrapText="1"/>
    </xf>
    <xf numFmtId="0" fontId="207" fillId="0" borderId="1" xfId="0" applyFont="1" applyBorder="1" applyAlignment="1">
      <alignment horizontal="center" vertical="top"/>
    </xf>
    <xf numFmtId="168" fontId="208" fillId="0" borderId="1" xfId="0" applyNumberFormat="1" applyFont="1" applyBorder="1" applyAlignment="1">
      <alignment horizontal="right" vertical="top"/>
    </xf>
    <xf numFmtId="169" fontId="209" fillId="0" borderId="1" xfId="0" applyNumberFormat="1" applyFont="1" applyBorder="1" applyAlignment="1">
      <alignment horizontal="right" vertical="top"/>
    </xf>
    <xf numFmtId="169" fontId="210" fillId="0" borderId="1" xfId="0" applyNumberFormat="1" applyFont="1" applyBorder="1" applyAlignment="1">
      <alignment horizontal="right" vertical="top"/>
    </xf>
    <xf numFmtId="169" fontId="211" fillId="0" borderId="1" xfId="0" applyNumberFormat="1" applyFont="1" applyBorder="1" applyAlignment="1">
      <alignment horizontal="right" vertical="top"/>
    </xf>
    <xf numFmtId="170" fontId="212" fillId="2" borderId="1" xfId="0" applyNumberFormat="1" applyFont="1" applyFill="1" applyBorder="1" applyAlignment="1" applyProtection="1">
      <alignment horizontal="right" vertical="top"/>
      <protection locked="0"/>
    </xf>
    <xf numFmtId="171" fontId="213" fillId="0" borderId="1" xfId="0" applyNumberFormat="1" applyFont="1" applyBorder="1" applyAlignment="1">
      <alignment horizontal="right" vertical="top"/>
    </xf>
    <xf numFmtId="4" fontId="214" fillId="0" borderId="1" xfId="0" applyNumberFormat="1" applyFont="1" applyBorder="1" applyAlignment="1">
      <alignment horizontal="right" vertical="top"/>
    </xf>
    <xf numFmtId="4" fontId="215" fillId="0" borderId="1" xfId="0" applyNumberFormat="1" applyFont="1" applyBorder="1" applyAlignment="1">
      <alignment horizontal="right" vertical="top"/>
    </xf>
    <xf numFmtId="0" fontId="216" fillId="0" borderId="0" xfId="0" applyFont="1"/>
    <xf numFmtId="0" fontId="217" fillId="0" borderId="1" xfId="0" applyFont="1" applyBorder="1" applyAlignment="1">
      <alignment horizontal="left" vertical="top"/>
    </xf>
    <xf numFmtId="0" fontId="218" fillId="0" borderId="1" xfId="0" applyFont="1" applyBorder="1" applyAlignment="1">
      <alignment horizontal="left" vertical="top" wrapText="1"/>
    </xf>
    <xf numFmtId="0" fontId="219" fillId="0" borderId="1" xfId="0" applyFont="1" applyBorder="1" applyAlignment="1">
      <alignment horizontal="center" vertical="top"/>
    </xf>
    <xf numFmtId="168" fontId="220" fillId="0" borderId="1" xfId="0" applyNumberFormat="1" applyFont="1" applyBorder="1" applyAlignment="1">
      <alignment horizontal="right" vertical="top"/>
    </xf>
    <xf numFmtId="169" fontId="221" fillId="0" borderId="1" xfId="0" applyNumberFormat="1" applyFont="1" applyBorder="1" applyAlignment="1">
      <alignment horizontal="right" vertical="top"/>
    </xf>
    <xf numFmtId="169" fontId="222" fillId="0" borderId="1" xfId="0" applyNumberFormat="1" applyFont="1" applyBorder="1" applyAlignment="1">
      <alignment horizontal="right" vertical="top"/>
    </xf>
    <xf numFmtId="169" fontId="223" fillId="0" borderId="1" xfId="0" applyNumberFormat="1" applyFont="1" applyBorder="1" applyAlignment="1">
      <alignment horizontal="right" vertical="top"/>
    </xf>
    <xf numFmtId="170" fontId="224" fillId="2" borderId="1" xfId="0" applyNumberFormat="1" applyFont="1" applyFill="1" applyBorder="1" applyAlignment="1" applyProtection="1">
      <alignment horizontal="right" vertical="top"/>
      <protection locked="0"/>
    </xf>
    <xf numFmtId="171" fontId="225" fillId="0" borderId="1" xfId="0" applyNumberFormat="1" applyFont="1" applyBorder="1" applyAlignment="1">
      <alignment horizontal="right" vertical="top"/>
    </xf>
    <xf numFmtId="4" fontId="226" fillId="0" borderId="1" xfId="0" applyNumberFormat="1" applyFont="1" applyBorder="1" applyAlignment="1">
      <alignment horizontal="right" vertical="top"/>
    </xf>
    <xf numFmtId="4" fontId="227" fillId="0" borderId="1" xfId="0" applyNumberFormat="1" applyFont="1" applyBorder="1" applyAlignment="1">
      <alignment horizontal="right" vertical="top"/>
    </xf>
    <xf numFmtId="0" fontId="228" fillId="0" borderId="0" xfId="0" applyFont="1"/>
    <xf numFmtId="0" fontId="229" fillId="0" borderId="1" xfId="0" applyFont="1" applyBorder="1" applyAlignment="1">
      <alignment horizontal="left" vertical="top"/>
    </xf>
    <xf numFmtId="0" fontId="230" fillId="0" borderId="1" xfId="0" applyFont="1" applyBorder="1" applyAlignment="1">
      <alignment horizontal="left" vertical="top" wrapText="1"/>
    </xf>
    <xf numFmtId="0" fontId="231" fillId="0" borderId="1" xfId="0" applyFont="1" applyBorder="1" applyAlignment="1">
      <alignment horizontal="center" vertical="top"/>
    </xf>
    <xf numFmtId="168" fontId="232" fillId="0" borderId="1" xfId="0" applyNumberFormat="1" applyFont="1" applyBorder="1" applyAlignment="1">
      <alignment horizontal="right" vertical="top"/>
    </xf>
    <xf numFmtId="169" fontId="233" fillId="0" borderId="1" xfId="0" applyNumberFormat="1" applyFont="1" applyBorder="1" applyAlignment="1">
      <alignment horizontal="right" vertical="top"/>
    </xf>
    <xf numFmtId="169" fontId="234" fillId="0" borderId="1" xfId="0" applyNumberFormat="1" applyFont="1" applyBorder="1" applyAlignment="1">
      <alignment horizontal="right" vertical="top"/>
    </xf>
    <xf numFmtId="169" fontId="235" fillId="0" borderId="1" xfId="0" applyNumberFormat="1" applyFont="1" applyBorder="1" applyAlignment="1">
      <alignment horizontal="right" vertical="top"/>
    </xf>
    <xf numFmtId="170" fontId="236" fillId="2" borderId="1" xfId="0" applyNumberFormat="1" applyFont="1" applyFill="1" applyBorder="1" applyAlignment="1" applyProtection="1">
      <alignment horizontal="right" vertical="top"/>
      <protection locked="0"/>
    </xf>
    <xf numFmtId="171" fontId="237" fillId="0" borderId="1" xfId="0" applyNumberFormat="1" applyFont="1" applyBorder="1" applyAlignment="1">
      <alignment horizontal="right" vertical="top"/>
    </xf>
    <xf numFmtId="4" fontId="238" fillId="0" borderId="1" xfId="0" applyNumberFormat="1" applyFont="1" applyBorder="1" applyAlignment="1">
      <alignment horizontal="right" vertical="top"/>
    </xf>
    <xf numFmtId="4" fontId="239" fillId="0" borderId="1" xfId="0" applyNumberFormat="1" applyFont="1" applyBorder="1" applyAlignment="1">
      <alignment horizontal="right" vertical="top"/>
    </xf>
    <xf numFmtId="0" fontId="240" fillId="0" borderId="0" xfId="0" applyFont="1"/>
    <xf numFmtId="0" fontId="241" fillId="0" borderId="1" xfId="0" applyFont="1" applyBorder="1" applyAlignment="1">
      <alignment horizontal="left" vertical="top"/>
    </xf>
    <xf numFmtId="0" fontId="242" fillId="0" borderId="1" xfId="0" applyFont="1" applyBorder="1" applyAlignment="1">
      <alignment horizontal="left" vertical="top" wrapText="1"/>
    </xf>
    <xf numFmtId="0" fontId="243" fillId="0" borderId="1" xfId="0" applyFont="1" applyBorder="1" applyAlignment="1">
      <alignment horizontal="center" vertical="top"/>
    </xf>
    <xf numFmtId="168" fontId="244" fillId="0" borderId="1" xfId="0" applyNumberFormat="1" applyFont="1" applyBorder="1" applyAlignment="1">
      <alignment horizontal="right" vertical="top"/>
    </xf>
    <xf numFmtId="169" fontId="245" fillId="0" borderId="1" xfId="0" applyNumberFormat="1" applyFont="1" applyBorder="1" applyAlignment="1">
      <alignment horizontal="right" vertical="top"/>
    </xf>
    <xf numFmtId="169" fontId="246" fillId="0" borderId="1" xfId="0" applyNumberFormat="1" applyFont="1" applyBorder="1" applyAlignment="1">
      <alignment horizontal="right" vertical="top"/>
    </xf>
    <xf numFmtId="169" fontId="247" fillId="0" borderId="1" xfId="0" applyNumberFormat="1" applyFont="1" applyBorder="1" applyAlignment="1">
      <alignment horizontal="right" vertical="top"/>
    </xf>
    <xf numFmtId="170" fontId="248" fillId="2" borderId="1" xfId="0" applyNumberFormat="1" applyFont="1" applyFill="1" applyBorder="1" applyAlignment="1" applyProtection="1">
      <alignment horizontal="right" vertical="top"/>
      <protection locked="0"/>
    </xf>
    <xf numFmtId="171" fontId="249" fillId="0" borderId="1" xfId="0" applyNumberFormat="1" applyFont="1" applyBorder="1" applyAlignment="1">
      <alignment horizontal="right" vertical="top"/>
    </xf>
    <xf numFmtId="4" fontId="250" fillId="0" borderId="1" xfId="0" applyNumberFormat="1" applyFont="1" applyBorder="1" applyAlignment="1">
      <alignment horizontal="right" vertical="top"/>
    </xf>
    <xf numFmtId="4" fontId="251" fillId="0" borderId="1" xfId="0" applyNumberFormat="1" applyFont="1" applyBorder="1" applyAlignment="1">
      <alignment horizontal="right" vertical="top"/>
    </xf>
    <xf numFmtId="0" fontId="252" fillId="0" borderId="0" xfId="0" applyFont="1"/>
    <xf numFmtId="0" fontId="253" fillId="0" borderId="1" xfId="0" applyFont="1" applyBorder="1" applyAlignment="1">
      <alignment horizontal="left" vertical="top"/>
    </xf>
    <xf numFmtId="0" fontId="254" fillId="0" borderId="1" xfId="0" applyFont="1" applyBorder="1" applyAlignment="1">
      <alignment horizontal="left" vertical="top" wrapText="1"/>
    </xf>
    <xf numFmtId="0" fontId="255" fillId="0" borderId="1" xfId="0" applyFont="1" applyBorder="1" applyAlignment="1">
      <alignment horizontal="center" vertical="top"/>
    </xf>
    <xf numFmtId="168" fontId="256" fillId="0" borderId="1" xfId="0" applyNumberFormat="1" applyFont="1" applyBorder="1" applyAlignment="1">
      <alignment horizontal="right" vertical="top"/>
    </xf>
    <xf numFmtId="169" fontId="257" fillId="0" borderId="1" xfId="0" applyNumberFormat="1" applyFont="1" applyBorder="1" applyAlignment="1">
      <alignment horizontal="right" vertical="top"/>
    </xf>
    <xf numFmtId="169" fontId="258" fillId="0" borderId="1" xfId="0" applyNumberFormat="1" applyFont="1" applyBorder="1" applyAlignment="1">
      <alignment horizontal="right" vertical="top"/>
    </xf>
    <xf numFmtId="169" fontId="259" fillId="0" borderId="1" xfId="0" applyNumberFormat="1" applyFont="1" applyBorder="1" applyAlignment="1">
      <alignment horizontal="right" vertical="top"/>
    </xf>
    <xf numFmtId="170" fontId="260" fillId="2" borderId="1" xfId="0" applyNumberFormat="1" applyFont="1" applyFill="1" applyBorder="1" applyAlignment="1" applyProtection="1">
      <alignment horizontal="right" vertical="top"/>
      <protection locked="0"/>
    </xf>
    <xf numFmtId="171" fontId="261" fillId="0" borderId="1" xfId="0" applyNumberFormat="1" applyFont="1" applyBorder="1" applyAlignment="1">
      <alignment horizontal="right" vertical="top"/>
    </xf>
    <xf numFmtId="4" fontId="262" fillId="0" borderId="1" xfId="0" applyNumberFormat="1" applyFont="1" applyBorder="1" applyAlignment="1">
      <alignment horizontal="right" vertical="top"/>
    </xf>
    <xf numFmtId="4" fontId="263" fillId="0" borderId="1" xfId="0" applyNumberFormat="1" applyFont="1" applyBorder="1" applyAlignment="1">
      <alignment horizontal="right" vertical="top"/>
    </xf>
    <xf numFmtId="0" fontId="264" fillId="0" borderId="0" xfId="0" applyFont="1"/>
    <xf numFmtId="0" fontId="265" fillId="0" borderId="1" xfId="0" applyFont="1" applyBorder="1" applyAlignment="1">
      <alignment horizontal="left" vertical="top"/>
    </xf>
    <xf numFmtId="0" fontId="266" fillId="0" borderId="1" xfId="0" applyFont="1" applyBorder="1" applyAlignment="1">
      <alignment horizontal="left" vertical="top" wrapText="1"/>
    </xf>
    <xf numFmtId="0" fontId="267" fillId="0" borderId="1" xfId="0" applyFont="1" applyBorder="1" applyAlignment="1">
      <alignment horizontal="center" vertical="top"/>
    </xf>
    <xf numFmtId="168" fontId="268" fillId="0" borderId="1" xfId="0" applyNumberFormat="1" applyFont="1" applyBorder="1" applyAlignment="1">
      <alignment horizontal="right" vertical="top"/>
    </xf>
    <xf numFmtId="169" fontId="269" fillId="0" borderId="1" xfId="0" applyNumberFormat="1" applyFont="1" applyBorder="1" applyAlignment="1">
      <alignment horizontal="right" vertical="top"/>
    </xf>
    <xf numFmtId="169" fontId="270" fillId="0" borderId="1" xfId="0" applyNumberFormat="1" applyFont="1" applyBorder="1" applyAlignment="1">
      <alignment horizontal="right" vertical="top"/>
    </xf>
    <xf numFmtId="169" fontId="271" fillId="0" borderId="1" xfId="0" applyNumberFormat="1" applyFont="1" applyBorder="1" applyAlignment="1">
      <alignment horizontal="right" vertical="top"/>
    </xf>
    <xf numFmtId="170" fontId="272" fillId="2" borderId="1" xfId="0" applyNumberFormat="1" applyFont="1" applyFill="1" applyBorder="1" applyAlignment="1" applyProtection="1">
      <alignment horizontal="right" vertical="top"/>
      <protection locked="0"/>
    </xf>
    <xf numFmtId="171" fontId="273" fillId="0" borderId="1" xfId="0" applyNumberFormat="1" applyFont="1" applyBorder="1" applyAlignment="1">
      <alignment horizontal="right" vertical="top"/>
    </xf>
    <xf numFmtId="4" fontId="274" fillId="0" borderId="1" xfId="0" applyNumberFormat="1" applyFont="1" applyBorder="1" applyAlignment="1">
      <alignment horizontal="right" vertical="top"/>
    </xf>
    <xf numFmtId="4" fontId="275" fillId="0" borderId="1" xfId="0" applyNumberFormat="1" applyFont="1" applyBorder="1" applyAlignment="1">
      <alignment horizontal="right" vertical="top"/>
    </xf>
    <xf numFmtId="0" fontId="276" fillId="0" borderId="0" xfId="0" applyFont="1"/>
    <xf numFmtId="0" fontId="277" fillId="0" borderId="1" xfId="0" applyFont="1" applyBorder="1" applyAlignment="1">
      <alignment horizontal="left" vertical="top"/>
    </xf>
    <xf numFmtId="0" fontId="278" fillId="0" borderId="1" xfId="0" applyFont="1" applyBorder="1" applyAlignment="1">
      <alignment horizontal="left" vertical="top" wrapText="1"/>
    </xf>
    <xf numFmtId="0" fontId="279" fillId="0" borderId="1" xfId="0" applyFont="1" applyBorder="1" applyAlignment="1">
      <alignment horizontal="center" vertical="top"/>
    </xf>
    <xf numFmtId="168" fontId="280" fillId="0" borderId="1" xfId="0" applyNumberFormat="1" applyFont="1" applyBorder="1" applyAlignment="1">
      <alignment horizontal="right" vertical="top"/>
    </xf>
    <xf numFmtId="169" fontId="281" fillId="0" borderId="1" xfId="0" applyNumberFormat="1" applyFont="1" applyBorder="1" applyAlignment="1">
      <alignment horizontal="right" vertical="top"/>
    </xf>
    <xf numFmtId="169" fontId="282" fillId="0" borderId="1" xfId="0" applyNumberFormat="1" applyFont="1" applyBorder="1" applyAlignment="1">
      <alignment horizontal="right" vertical="top"/>
    </xf>
    <xf numFmtId="169" fontId="283" fillId="0" borderId="1" xfId="0" applyNumberFormat="1" applyFont="1" applyBorder="1" applyAlignment="1">
      <alignment horizontal="right" vertical="top"/>
    </xf>
    <xf numFmtId="170" fontId="284" fillId="2" borderId="1" xfId="0" applyNumberFormat="1" applyFont="1" applyFill="1" applyBorder="1" applyAlignment="1" applyProtection="1">
      <alignment horizontal="right" vertical="top"/>
      <protection locked="0"/>
    </xf>
    <xf numFmtId="171" fontId="285" fillId="0" borderId="1" xfId="0" applyNumberFormat="1" applyFont="1" applyBorder="1" applyAlignment="1">
      <alignment horizontal="right" vertical="top"/>
    </xf>
    <xf numFmtId="4" fontId="286" fillId="0" borderId="1" xfId="0" applyNumberFormat="1" applyFont="1" applyBorder="1" applyAlignment="1">
      <alignment horizontal="right" vertical="top"/>
    </xf>
    <xf numFmtId="4" fontId="287" fillId="0" borderId="1" xfId="0" applyNumberFormat="1" applyFont="1" applyBorder="1" applyAlignment="1">
      <alignment horizontal="right" vertical="top"/>
    </xf>
    <xf numFmtId="0" fontId="288" fillId="0" borderId="0" xfId="0" applyFont="1"/>
    <xf numFmtId="0" fontId="289" fillId="0" borderId="1" xfId="0" applyFont="1" applyBorder="1" applyAlignment="1">
      <alignment horizontal="left" vertical="top"/>
    </xf>
    <xf numFmtId="0" fontId="290" fillId="0" borderId="1" xfId="0" applyFont="1" applyBorder="1" applyAlignment="1">
      <alignment horizontal="left" vertical="top" wrapText="1"/>
    </xf>
    <xf numFmtId="0" fontId="291" fillId="0" borderId="1" xfId="0" applyFont="1" applyBorder="1" applyAlignment="1">
      <alignment horizontal="center" vertical="top"/>
    </xf>
    <xf numFmtId="168" fontId="292" fillId="0" borderId="1" xfId="0" applyNumberFormat="1" applyFont="1" applyBorder="1" applyAlignment="1">
      <alignment horizontal="right" vertical="top"/>
    </xf>
    <xf numFmtId="169" fontId="293" fillId="0" borderId="1" xfId="0" applyNumberFormat="1" applyFont="1" applyBorder="1" applyAlignment="1">
      <alignment horizontal="right" vertical="top"/>
    </xf>
    <xf numFmtId="169" fontId="294" fillId="0" borderId="1" xfId="0" applyNumberFormat="1" applyFont="1" applyBorder="1" applyAlignment="1">
      <alignment horizontal="right" vertical="top"/>
    </xf>
    <xf numFmtId="169" fontId="295" fillId="0" borderId="1" xfId="0" applyNumberFormat="1" applyFont="1" applyBorder="1" applyAlignment="1">
      <alignment horizontal="right" vertical="top"/>
    </xf>
    <xf numFmtId="170" fontId="296" fillId="2" borderId="1" xfId="0" applyNumberFormat="1" applyFont="1" applyFill="1" applyBorder="1" applyAlignment="1" applyProtection="1">
      <alignment horizontal="right" vertical="top"/>
      <protection locked="0"/>
    </xf>
    <xf numFmtId="171" fontId="297" fillId="0" borderId="1" xfId="0" applyNumberFormat="1" applyFont="1" applyBorder="1" applyAlignment="1">
      <alignment horizontal="right" vertical="top"/>
    </xf>
    <xf numFmtId="4" fontId="298" fillId="0" borderId="1" xfId="0" applyNumberFormat="1" applyFont="1" applyBorder="1" applyAlignment="1">
      <alignment horizontal="right" vertical="top"/>
    </xf>
    <xf numFmtId="4" fontId="299" fillId="0" borderId="1" xfId="0" applyNumberFormat="1" applyFont="1" applyBorder="1" applyAlignment="1">
      <alignment horizontal="right" vertical="top"/>
    </xf>
    <xf numFmtId="0" fontId="300" fillId="0" borderId="0" xfId="0" applyFont="1"/>
    <xf numFmtId="0" fontId="301" fillId="3" borderId="1" xfId="0" applyFont="1" applyFill="1" applyBorder="1" applyAlignment="1">
      <alignment horizontal="left"/>
    </xf>
    <xf numFmtId="0" fontId="309" fillId="3" borderId="1" xfId="0" applyFont="1" applyFill="1" applyBorder="1" applyAlignment="1">
      <alignment horizontal="left"/>
    </xf>
    <xf numFmtId="0" fontId="310" fillId="3" borderId="1" xfId="0" applyFont="1" applyFill="1" applyBorder="1" applyAlignment="1">
      <alignment horizontal="left"/>
    </xf>
    <xf numFmtId="4" fontId="311" fillId="3" borderId="1" xfId="0" applyNumberFormat="1" applyFont="1" applyFill="1" applyBorder="1" applyAlignment="1">
      <alignment horizontal="right"/>
    </xf>
    <xf numFmtId="0" fontId="312" fillId="0" borderId="0" xfId="0" applyFont="1"/>
    <xf numFmtId="0" fontId="313" fillId="0" borderId="1" xfId="0" applyFont="1" applyBorder="1" applyAlignment="1">
      <alignment horizontal="left" vertical="top"/>
    </xf>
    <xf numFmtId="0" fontId="314" fillId="0" borderId="1" xfId="0" applyFont="1" applyBorder="1" applyAlignment="1">
      <alignment horizontal="left" vertical="top" wrapText="1"/>
    </xf>
    <xf numFmtId="0" fontId="315" fillId="0" borderId="1" xfId="0" applyFont="1" applyBorder="1" applyAlignment="1">
      <alignment horizontal="center" vertical="top"/>
    </xf>
    <xf numFmtId="168" fontId="316" fillId="0" borderId="1" xfId="0" applyNumberFormat="1" applyFont="1" applyBorder="1" applyAlignment="1">
      <alignment horizontal="right" vertical="top"/>
    </xf>
    <xf numFmtId="169" fontId="317" fillId="0" borderId="1" xfId="0" applyNumberFormat="1" applyFont="1" applyBorder="1" applyAlignment="1">
      <alignment horizontal="right" vertical="top"/>
    </xf>
    <xf numFmtId="169" fontId="318" fillId="0" borderId="1" xfId="0" applyNumberFormat="1" applyFont="1" applyBorder="1" applyAlignment="1">
      <alignment horizontal="right" vertical="top"/>
    </xf>
    <xf numFmtId="169" fontId="319" fillId="0" borderId="1" xfId="0" applyNumberFormat="1" applyFont="1" applyBorder="1" applyAlignment="1">
      <alignment horizontal="right" vertical="top"/>
    </xf>
    <xf numFmtId="170" fontId="320" fillId="2" borderId="1" xfId="0" applyNumberFormat="1" applyFont="1" applyFill="1" applyBorder="1" applyAlignment="1" applyProtection="1">
      <alignment horizontal="right" vertical="top"/>
      <protection locked="0"/>
    </xf>
    <xf numFmtId="171" fontId="321" fillId="0" borderId="1" xfId="0" applyNumberFormat="1" applyFont="1" applyBorder="1" applyAlignment="1">
      <alignment horizontal="right" vertical="top"/>
    </xf>
    <xf numFmtId="4" fontId="322" fillId="0" borderId="1" xfId="0" applyNumberFormat="1" applyFont="1" applyBorder="1" applyAlignment="1">
      <alignment horizontal="right" vertical="top"/>
    </xf>
    <xf numFmtId="4" fontId="323" fillId="0" borderId="1" xfId="0" applyNumberFormat="1" applyFont="1" applyBorder="1" applyAlignment="1">
      <alignment horizontal="right" vertical="top"/>
    </xf>
    <xf numFmtId="0" fontId="324" fillId="0" borderId="0" xfId="0" applyFont="1"/>
    <xf numFmtId="0" fontId="325" fillId="0" borderId="1" xfId="0" applyFont="1" applyBorder="1" applyAlignment="1">
      <alignment horizontal="left" vertical="top"/>
    </xf>
    <xf numFmtId="0" fontId="326" fillId="0" borderId="1" xfId="0" applyFont="1" applyBorder="1" applyAlignment="1">
      <alignment horizontal="left" vertical="top" wrapText="1"/>
    </xf>
    <xf numFmtId="0" fontId="327" fillId="0" borderId="1" xfId="0" applyFont="1" applyBorder="1" applyAlignment="1">
      <alignment horizontal="center" vertical="top"/>
    </xf>
    <xf numFmtId="168" fontId="328" fillId="0" borderId="1" xfId="0" applyNumberFormat="1" applyFont="1" applyBorder="1" applyAlignment="1">
      <alignment horizontal="right" vertical="top"/>
    </xf>
    <xf numFmtId="169" fontId="329" fillId="0" borderId="1" xfId="0" applyNumberFormat="1" applyFont="1" applyBorder="1" applyAlignment="1">
      <alignment horizontal="right" vertical="top"/>
    </xf>
    <xf numFmtId="169" fontId="330" fillId="0" borderId="1" xfId="0" applyNumberFormat="1" applyFont="1" applyBorder="1" applyAlignment="1">
      <alignment horizontal="right" vertical="top"/>
    </xf>
    <xf numFmtId="169" fontId="331" fillId="0" borderId="1" xfId="0" applyNumberFormat="1" applyFont="1" applyBorder="1" applyAlignment="1">
      <alignment horizontal="right" vertical="top"/>
    </xf>
    <xf numFmtId="170" fontId="332" fillId="2" borderId="1" xfId="0" applyNumberFormat="1" applyFont="1" applyFill="1" applyBorder="1" applyAlignment="1" applyProtection="1">
      <alignment horizontal="right" vertical="top"/>
      <protection locked="0"/>
    </xf>
    <xf numFmtId="171" fontId="333" fillId="0" borderId="1" xfId="0" applyNumberFormat="1" applyFont="1" applyBorder="1" applyAlignment="1">
      <alignment horizontal="right" vertical="top"/>
    </xf>
    <xf numFmtId="4" fontId="334" fillId="0" borderId="1" xfId="0" applyNumberFormat="1" applyFont="1" applyBorder="1" applyAlignment="1">
      <alignment horizontal="right" vertical="top"/>
    </xf>
    <xf numFmtId="4" fontId="335" fillId="0" borderId="1" xfId="0" applyNumberFormat="1" applyFont="1" applyBorder="1" applyAlignment="1">
      <alignment horizontal="right" vertical="top"/>
    </xf>
    <xf numFmtId="0" fontId="336" fillId="0" borderId="0" xfId="0" applyFont="1"/>
    <xf numFmtId="0" fontId="337" fillId="0" borderId="1" xfId="0" applyFont="1" applyBorder="1" applyAlignment="1">
      <alignment horizontal="left" vertical="top"/>
    </xf>
    <xf numFmtId="0" fontId="338" fillId="0" borderId="1" xfId="0" applyFont="1" applyBorder="1" applyAlignment="1">
      <alignment horizontal="left" vertical="top" wrapText="1"/>
    </xf>
    <xf numFmtId="0" fontId="339" fillId="0" borderId="1" xfId="0" applyFont="1" applyBorder="1" applyAlignment="1">
      <alignment horizontal="center" vertical="top"/>
    </xf>
    <xf numFmtId="168" fontId="340" fillId="0" borderId="1" xfId="0" applyNumberFormat="1" applyFont="1" applyBorder="1" applyAlignment="1">
      <alignment horizontal="right" vertical="top"/>
    </xf>
    <xf numFmtId="169" fontId="341" fillId="0" borderId="1" xfId="0" applyNumberFormat="1" applyFont="1" applyBorder="1" applyAlignment="1">
      <alignment horizontal="right" vertical="top"/>
    </xf>
    <xf numFmtId="169" fontId="342" fillId="0" borderId="1" xfId="0" applyNumberFormat="1" applyFont="1" applyBorder="1" applyAlignment="1">
      <alignment horizontal="right" vertical="top"/>
    </xf>
    <xf numFmtId="169" fontId="343" fillId="0" borderId="1" xfId="0" applyNumberFormat="1" applyFont="1" applyBorder="1" applyAlignment="1">
      <alignment horizontal="right" vertical="top"/>
    </xf>
    <xf numFmtId="170" fontId="344" fillId="2" borderId="1" xfId="0" applyNumberFormat="1" applyFont="1" applyFill="1" applyBorder="1" applyAlignment="1" applyProtection="1">
      <alignment horizontal="right" vertical="top"/>
      <protection locked="0"/>
    </xf>
    <xf numFmtId="171" fontId="345" fillId="0" borderId="1" xfId="0" applyNumberFormat="1" applyFont="1" applyBorder="1" applyAlignment="1">
      <alignment horizontal="right" vertical="top"/>
    </xf>
    <xf numFmtId="4" fontId="346" fillId="0" borderId="1" xfId="0" applyNumberFormat="1" applyFont="1" applyBorder="1" applyAlignment="1">
      <alignment horizontal="right" vertical="top"/>
    </xf>
    <xf numFmtId="4" fontId="347" fillId="0" borderId="1" xfId="0" applyNumberFormat="1" applyFont="1" applyBorder="1" applyAlignment="1">
      <alignment horizontal="right" vertical="top"/>
    </xf>
    <xf numFmtId="0" fontId="348" fillId="0" borderId="0" xfId="0" applyFont="1"/>
    <xf numFmtId="0" fontId="349" fillId="0" borderId="1" xfId="0" applyFont="1" applyBorder="1" applyAlignment="1">
      <alignment horizontal="left" vertical="top"/>
    </xf>
    <xf numFmtId="0" fontId="350" fillId="0" borderId="1" xfId="0" applyFont="1" applyBorder="1" applyAlignment="1">
      <alignment horizontal="left" vertical="top" wrapText="1"/>
    </xf>
    <xf numFmtId="0" fontId="351" fillId="0" borderId="1" xfId="0" applyFont="1" applyBorder="1" applyAlignment="1">
      <alignment horizontal="center" vertical="top"/>
    </xf>
    <xf numFmtId="168" fontId="352" fillId="0" borderId="1" xfId="0" applyNumberFormat="1" applyFont="1" applyBorder="1" applyAlignment="1">
      <alignment horizontal="right" vertical="top"/>
    </xf>
    <xf numFmtId="169" fontId="353" fillId="0" borderId="1" xfId="0" applyNumberFormat="1" applyFont="1" applyBorder="1" applyAlignment="1">
      <alignment horizontal="right" vertical="top"/>
    </xf>
    <xf numFmtId="169" fontId="354" fillId="0" borderId="1" xfId="0" applyNumberFormat="1" applyFont="1" applyBorder="1" applyAlignment="1">
      <alignment horizontal="right" vertical="top"/>
    </xf>
    <xf numFmtId="169" fontId="355" fillId="0" borderId="1" xfId="0" applyNumberFormat="1" applyFont="1" applyBorder="1" applyAlignment="1">
      <alignment horizontal="right" vertical="top"/>
    </xf>
    <xf numFmtId="170" fontId="356" fillId="2" borderId="1" xfId="0" applyNumberFormat="1" applyFont="1" applyFill="1" applyBorder="1" applyAlignment="1" applyProtection="1">
      <alignment horizontal="right" vertical="top"/>
      <protection locked="0"/>
    </xf>
    <xf numFmtId="171" fontId="357" fillId="0" borderId="1" xfId="0" applyNumberFormat="1" applyFont="1" applyBorder="1" applyAlignment="1">
      <alignment horizontal="right" vertical="top"/>
    </xf>
    <xf numFmtId="4" fontId="358" fillId="0" borderId="1" xfId="0" applyNumberFormat="1" applyFont="1" applyBorder="1" applyAlignment="1">
      <alignment horizontal="right" vertical="top"/>
    </xf>
    <xf numFmtId="4" fontId="359" fillId="0" borderId="1" xfId="0" applyNumberFormat="1" applyFont="1" applyBorder="1" applyAlignment="1">
      <alignment horizontal="right" vertical="top"/>
    </xf>
    <xf numFmtId="0" fontId="360" fillId="0" borderId="0" xfId="0" applyFont="1"/>
    <xf numFmtId="0" fontId="361" fillId="3" borderId="1" xfId="0" applyFont="1" applyFill="1" applyBorder="1" applyAlignment="1">
      <alignment horizontal="left"/>
    </xf>
    <xf numFmtId="0" fontId="369" fillId="3" borderId="1" xfId="0" applyFont="1" applyFill="1" applyBorder="1" applyAlignment="1">
      <alignment horizontal="left"/>
    </xf>
    <xf numFmtId="0" fontId="370" fillId="3" borderId="1" xfId="0" applyFont="1" applyFill="1" applyBorder="1" applyAlignment="1">
      <alignment horizontal="left"/>
    </xf>
    <xf numFmtId="4" fontId="371" fillId="3" borderId="1" xfId="0" applyNumberFormat="1" applyFont="1" applyFill="1" applyBorder="1" applyAlignment="1">
      <alignment horizontal="right"/>
    </xf>
    <xf numFmtId="0" fontId="372" fillId="0" borderId="0" xfId="0" applyFont="1"/>
    <xf numFmtId="0" fontId="373" fillId="0" borderId="1" xfId="0" applyFont="1" applyBorder="1" applyAlignment="1">
      <alignment horizontal="left" vertical="top"/>
    </xf>
    <xf numFmtId="0" fontId="375" fillId="0" borderId="0" xfId="0" applyFont="1"/>
    <xf numFmtId="0" fontId="376" fillId="0" borderId="1" xfId="0" applyFont="1" applyBorder="1" applyAlignment="1">
      <alignment horizontal="left" vertical="top"/>
    </xf>
    <xf numFmtId="0" fontId="377" fillId="0" borderId="1" xfId="0" applyFont="1" applyBorder="1" applyAlignment="1">
      <alignment horizontal="left" vertical="top" wrapText="1"/>
    </xf>
    <xf numFmtId="0" fontId="378" fillId="0" borderId="1" xfId="0" applyFont="1" applyBorder="1" applyAlignment="1">
      <alignment horizontal="center" vertical="top"/>
    </xf>
    <xf numFmtId="168" fontId="379" fillId="0" borderId="1" xfId="0" applyNumberFormat="1" applyFont="1" applyBorder="1" applyAlignment="1">
      <alignment horizontal="right" vertical="top"/>
    </xf>
    <xf numFmtId="169" fontId="380" fillId="0" borderId="1" xfId="0" applyNumberFormat="1" applyFont="1" applyBorder="1" applyAlignment="1">
      <alignment horizontal="right" vertical="top"/>
    </xf>
    <xf numFmtId="169" fontId="381" fillId="0" borderId="1" xfId="0" applyNumberFormat="1" applyFont="1" applyBorder="1" applyAlignment="1">
      <alignment horizontal="right" vertical="top"/>
    </xf>
    <xf numFmtId="169" fontId="382" fillId="0" borderId="1" xfId="0" applyNumberFormat="1" applyFont="1" applyBorder="1" applyAlignment="1">
      <alignment horizontal="right" vertical="top"/>
    </xf>
    <xf numFmtId="170" fontId="383" fillId="2" borderId="1" xfId="0" applyNumberFormat="1" applyFont="1" applyFill="1" applyBorder="1" applyAlignment="1" applyProtection="1">
      <alignment horizontal="right" vertical="top"/>
      <protection locked="0"/>
    </xf>
    <xf numFmtId="171" fontId="384" fillId="0" borderId="1" xfId="0" applyNumberFormat="1" applyFont="1" applyBorder="1" applyAlignment="1">
      <alignment horizontal="right" vertical="top"/>
    </xf>
    <xf numFmtId="4" fontId="385" fillId="0" borderId="1" xfId="0" applyNumberFormat="1" applyFont="1" applyBorder="1" applyAlignment="1">
      <alignment horizontal="right" vertical="top"/>
    </xf>
    <xf numFmtId="4" fontId="386" fillId="0" borderId="1" xfId="0" applyNumberFormat="1" applyFont="1" applyBorder="1" applyAlignment="1">
      <alignment horizontal="right" vertical="top"/>
    </xf>
    <xf numFmtId="0" fontId="387" fillId="0" borderId="0" xfId="0" applyFont="1"/>
    <xf numFmtId="0" fontId="388" fillId="0" borderId="1" xfId="0" applyFont="1" applyBorder="1" applyAlignment="1">
      <alignment horizontal="left" vertical="top"/>
    </xf>
    <xf numFmtId="0" fontId="389" fillId="0" borderId="1" xfId="0" applyFont="1" applyBorder="1" applyAlignment="1">
      <alignment horizontal="left" vertical="top" wrapText="1"/>
    </xf>
    <xf numFmtId="0" fontId="390" fillId="0" borderId="1" xfId="0" applyFont="1" applyBorder="1" applyAlignment="1">
      <alignment horizontal="center" vertical="top"/>
    </xf>
    <xf numFmtId="168" fontId="391" fillId="0" borderId="1" xfId="0" applyNumberFormat="1" applyFont="1" applyBorder="1" applyAlignment="1">
      <alignment horizontal="right" vertical="top"/>
    </xf>
    <xf numFmtId="169" fontId="392" fillId="0" borderId="1" xfId="0" applyNumberFormat="1" applyFont="1" applyBorder="1" applyAlignment="1">
      <alignment horizontal="right" vertical="top"/>
    </xf>
    <xf numFmtId="169" fontId="393" fillId="0" borderId="1" xfId="0" applyNumberFormat="1" applyFont="1" applyBorder="1" applyAlignment="1">
      <alignment horizontal="right" vertical="top"/>
    </xf>
    <xf numFmtId="169" fontId="394" fillId="0" borderId="1" xfId="0" applyNumberFormat="1" applyFont="1" applyBorder="1" applyAlignment="1">
      <alignment horizontal="right" vertical="top"/>
    </xf>
    <xf numFmtId="170" fontId="395" fillId="2" borderId="1" xfId="0" applyNumberFormat="1" applyFont="1" applyFill="1" applyBorder="1" applyAlignment="1" applyProtection="1">
      <alignment horizontal="right" vertical="top"/>
      <protection locked="0"/>
    </xf>
    <xf numFmtId="171" fontId="396" fillId="0" borderId="1" xfId="0" applyNumberFormat="1" applyFont="1" applyBorder="1" applyAlignment="1">
      <alignment horizontal="right" vertical="top"/>
    </xf>
    <xf numFmtId="4" fontId="397" fillId="0" borderId="1" xfId="0" applyNumberFormat="1" applyFont="1" applyBorder="1" applyAlignment="1">
      <alignment horizontal="right" vertical="top"/>
    </xf>
    <xf numFmtId="4" fontId="398" fillId="0" borderId="1" xfId="0" applyNumberFormat="1" applyFont="1" applyBorder="1" applyAlignment="1">
      <alignment horizontal="right" vertical="top"/>
    </xf>
    <xf numFmtId="0" fontId="399" fillId="0" borderId="0" xfId="0" applyFont="1"/>
    <xf numFmtId="0" fontId="400" fillId="0" borderId="1" xfId="0" applyFont="1" applyBorder="1" applyAlignment="1">
      <alignment horizontal="left" vertical="top"/>
    </xf>
    <xf numFmtId="0" fontId="401" fillId="0" borderId="1" xfId="0" applyFont="1" applyBorder="1" applyAlignment="1">
      <alignment horizontal="left" vertical="top" wrapText="1"/>
    </xf>
    <xf numFmtId="0" fontId="402" fillId="0" borderId="1" xfId="0" applyFont="1" applyBorder="1" applyAlignment="1">
      <alignment horizontal="center" vertical="top"/>
    </xf>
    <xf numFmtId="168" fontId="403" fillId="0" borderId="1" xfId="0" applyNumberFormat="1" applyFont="1" applyBorder="1" applyAlignment="1">
      <alignment horizontal="right" vertical="top"/>
    </xf>
    <xf numFmtId="169" fontId="404" fillId="0" borderId="1" xfId="0" applyNumberFormat="1" applyFont="1" applyBorder="1" applyAlignment="1">
      <alignment horizontal="right" vertical="top"/>
    </xf>
    <xf numFmtId="169" fontId="405" fillId="0" borderId="1" xfId="0" applyNumberFormat="1" applyFont="1" applyBorder="1" applyAlignment="1">
      <alignment horizontal="right" vertical="top"/>
    </xf>
    <xf numFmtId="169" fontId="406" fillId="0" borderId="1" xfId="0" applyNumberFormat="1" applyFont="1" applyBorder="1" applyAlignment="1">
      <alignment horizontal="right" vertical="top"/>
    </xf>
    <xf numFmtId="170" fontId="407" fillId="2" borderId="1" xfId="0" applyNumberFormat="1" applyFont="1" applyFill="1" applyBorder="1" applyAlignment="1" applyProtection="1">
      <alignment horizontal="right" vertical="top"/>
      <protection locked="0"/>
    </xf>
    <xf numFmtId="171" fontId="408" fillId="0" borderId="1" xfId="0" applyNumberFormat="1" applyFont="1" applyBorder="1" applyAlignment="1">
      <alignment horizontal="right" vertical="top"/>
    </xf>
    <xf numFmtId="4" fontId="409" fillId="0" borderId="1" xfId="0" applyNumberFormat="1" applyFont="1" applyBorder="1" applyAlignment="1">
      <alignment horizontal="right" vertical="top"/>
    </xf>
    <xf numFmtId="4" fontId="410" fillId="0" borderId="1" xfId="0" applyNumberFormat="1" applyFont="1" applyBorder="1" applyAlignment="1">
      <alignment horizontal="right" vertical="top"/>
    </xf>
    <xf numFmtId="0" fontId="411" fillId="0" borderId="0" xfId="0" applyFont="1"/>
    <xf numFmtId="0" fontId="412" fillId="0" borderId="1" xfId="0" applyFont="1" applyBorder="1" applyAlignment="1">
      <alignment horizontal="left" vertical="top"/>
    </xf>
    <xf numFmtId="0" fontId="414" fillId="0" borderId="0" xfId="0" applyFont="1"/>
    <xf numFmtId="0" fontId="415" fillId="0" borderId="1" xfId="0" applyFont="1" applyBorder="1" applyAlignment="1">
      <alignment horizontal="left" vertical="top"/>
    </xf>
    <xf numFmtId="0" fontId="416" fillId="0" borderId="1" xfId="0" applyFont="1" applyBorder="1" applyAlignment="1">
      <alignment horizontal="left" vertical="top" wrapText="1"/>
    </xf>
    <xf numFmtId="0" fontId="417" fillId="0" borderId="1" xfId="0" applyFont="1" applyBorder="1" applyAlignment="1">
      <alignment horizontal="center" vertical="top"/>
    </xf>
    <xf numFmtId="168" fontId="418" fillId="0" borderId="1" xfId="0" applyNumberFormat="1" applyFont="1" applyBorder="1" applyAlignment="1">
      <alignment horizontal="right" vertical="top"/>
    </xf>
    <xf numFmtId="169" fontId="419" fillId="0" borderId="1" xfId="0" applyNumberFormat="1" applyFont="1" applyBorder="1" applyAlignment="1">
      <alignment horizontal="right" vertical="top"/>
    </xf>
    <xf numFmtId="169" fontId="420" fillId="0" borderId="1" xfId="0" applyNumberFormat="1" applyFont="1" applyBorder="1" applyAlignment="1">
      <alignment horizontal="right" vertical="top"/>
    </xf>
    <xf numFmtId="169" fontId="421" fillId="0" borderId="1" xfId="0" applyNumberFormat="1" applyFont="1" applyBorder="1" applyAlignment="1">
      <alignment horizontal="right" vertical="top"/>
    </xf>
    <xf numFmtId="170" fontId="422" fillId="2" borderId="1" xfId="0" applyNumberFormat="1" applyFont="1" applyFill="1" applyBorder="1" applyAlignment="1" applyProtection="1">
      <alignment horizontal="right" vertical="top"/>
      <protection locked="0"/>
    </xf>
    <xf numFmtId="171" fontId="423" fillId="0" borderId="1" xfId="0" applyNumberFormat="1" applyFont="1" applyBorder="1" applyAlignment="1">
      <alignment horizontal="right" vertical="top"/>
    </xf>
    <xf numFmtId="4" fontId="424" fillId="0" borderId="1" xfId="0" applyNumberFormat="1" applyFont="1" applyBorder="1" applyAlignment="1">
      <alignment horizontal="right" vertical="top"/>
    </xf>
    <xf numFmtId="4" fontId="425" fillId="0" borderId="1" xfId="0" applyNumberFormat="1" applyFont="1" applyBorder="1" applyAlignment="1">
      <alignment horizontal="right" vertical="top"/>
    </xf>
    <xf numFmtId="0" fontId="426" fillId="0" borderId="0" xfId="0" applyFont="1"/>
    <xf numFmtId="0" fontId="427" fillId="0" borderId="1" xfId="0" applyFont="1" applyBorder="1" applyAlignment="1">
      <alignment horizontal="left" vertical="top"/>
    </xf>
    <xf numFmtId="0" fontId="428" fillId="0" borderId="1" xfId="0" applyFont="1" applyBorder="1" applyAlignment="1">
      <alignment horizontal="left" vertical="top" wrapText="1"/>
    </xf>
    <xf numFmtId="0" fontId="429" fillId="0" borderId="1" xfId="0" applyFont="1" applyBorder="1" applyAlignment="1">
      <alignment horizontal="center" vertical="top"/>
    </xf>
    <xf numFmtId="168" fontId="430" fillId="0" borderId="1" xfId="0" applyNumberFormat="1" applyFont="1" applyBorder="1" applyAlignment="1">
      <alignment horizontal="right" vertical="top"/>
    </xf>
    <xf numFmtId="169" fontId="431" fillId="0" borderId="1" xfId="0" applyNumberFormat="1" applyFont="1" applyBorder="1" applyAlignment="1">
      <alignment horizontal="right" vertical="top"/>
    </xf>
    <xf numFmtId="169" fontId="432" fillId="0" borderId="1" xfId="0" applyNumberFormat="1" applyFont="1" applyBorder="1" applyAlignment="1">
      <alignment horizontal="right" vertical="top"/>
    </xf>
    <xf numFmtId="169" fontId="433" fillId="0" borderId="1" xfId="0" applyNumberFormat="1" applyFont="1" applyBorder="1" applyAlignment="1">
      <alignment horizontal="right" vertical="top"/>
    </xf>
    <xf numFmtId="170" fontId="434" fillId="2" borderId="1" xfId="0" applyNumberFormat="1" applyFont="1" applyFill="1" applyBorder="1" applyAlignment="1" applyProtection="1">
      <alignment horizontal="right" vertical="top"/>
      <protection locked="0"/>
    </xf>
    <xf numFmtId="171" fontId="435" fillId="0" borderId="1" xfId="0" applyNumberFormat="1" applyFont="1" applyBorder="1" applyAlignment="1">
      <alignment horizontal="right" vertical="top"/>
    </xf>
    <xf numFmtId="4" fontId="436" fillId="0" borderId="1" xfId="0" applyNumberFormat="1" applyFont="1" applyBorder="1" applyAlignment="1">
      <alignment horizontal="right" vertical="top"/>
    </xf>
    <xf numFmtId="4" fontId="437" fillId="0" borderId="1" xfId="0" applyNumberFormat="1" applyFont="1" applyBorder="1" applyAlignment="1">
      <alignment horizontal="right" vertical="top"/>
    </xf>
    <xf numFmtId="0" fontId="438" fillId="0" borderId="0" xfId="0" applyFont="1"/>
    <xf numFmtId="0" fontId="439" fillId="0" borderId="1" xfId="0" applyFont="1" applyBorder="1" applyAlignment="1">
      <alignment horizontal="left" vertical="top"/>
    </xf>
    <xf numFmtId="0" fontId="440" fillId="0" borderId="1" xfId="0" applyFont="1" applyBorder="1" applyAlignment="1">
      <alignment horizontal="left" vertical="top" wrapText="1"/>
    </xf>
    <xf numFmtId="0" fontId="441" fillId="0" borderId="1" xfId="0" applyFont="1" applyBorder="1" applyAlignment="1">
      <alignment horizontal="center" vertical="top"/>
    </xf>
    <xf numFmtId="168" fontId="442" fillId="0" borderId="1" xfId="0" applyNumberFormat="1" applyFont="1" applyBorder="1" applyAlignment="1">
      <alignment horizontal="right" vertical="top"/>
    </xf>
    <xf numFmtId="169" fontId="443" fillId="0" borderId="1" xfId="0" applyNumberFormat="1" applyFont="1" applyBorder="1" applyAlignment="1">
      <alignment horizontal="right" vertical="top"/>
    </xf>
    <xf numFmtId="169" fontId="444" fillId="0" borderId="1" xfId="0" applyNumberFormat="1" applyFont="1" applyBorder="1" applyAlignment="1">
      <alignment horizontal="right" vertical="top"/>
    </xf>
    <xf numFmtId="169" fontId="445" fillId="0" borderId="1" xfId="0" applyNumberFormat="1" applyFont="1" applyBorder="1" applyAlignment="1">
      <alignment horizontal="right" vertical="top"/>
    </xf>
    <xf numFmtId="170" fontId="446" fillId="2" borderId="1" xfId="0" applyNumberFormat="1" applyFont="1" applyFill="1" applyBorder="1" applyAlignment="1" applyProtection="1">
      <alignment horizontal="right" vertical="top"/>
      <protection locked="0"/>
    </xf>
    <xf numFmtId="171" fontId="447" fillId="0" borderId="1" xfId="0" applyNumberFormat="1" applyFont="1" applyBorder="1" applyAlignment="1">
      <alignment horizontal="right" vertical="top"/>
    </xf>
    <xf numFmtId="4" fontId="448" fillId="0" borderId="1" xfId="0" applyNumberFormat="1" applyFont="1" applyBorder="1" applyAlignment="1">
      <alignment horizontal="right" vertical="top"/>
    </xf>
    <xf numFmtId="4" fontId="449" fillId="0" borderId="1" xfId="0" applyNumberFormat="1" applyFont="1" applyBorder="1" applyAlignment="1">
      <alignment horizontal="right" vertical="top"/>
    </xf>
    <xf numFmtId="0" fontId="450" fillId="0" borderId="0" xfId="0" applyFont="1"/>
    <xf numFmtId="0" fontId="451" fillId="0" borderId="1" xfId="0" applyFont="1" applyBorder="1" applyAlignment="1">
      <alignment horizontal="left" vertical="top"/>
    </xf>
    <xf numFmtId="0" fontId="452" fillId="0" borderId="1" xfId="0" applyFont="1" applyBorder="1" applyAlignment="1">
      <alignment horizontal="left" vertical="top" wrapText="1"/>
    </xf>
    <xf numFmtId="0" fontId="453" fillId="0" borderId="1" xfId="0" applyFont="1" applyBorder="1" applyAlignment="1">
      <alignment horizontal="center" vertical="top"/>
    </xf>
    <xf numFmtId="168" fontId="454" fillId="0" borderId="1" xfId="0" applyNumberFormat="1" applyFont="1" applyBorder="1" applyAlignment="1">
      <alignment horizontal="right" vertical="top"/>
    </xf>
    <xf numFmtId="169" fontId="455" fillId="0" borderId="1" xfId="0" applyNumberFormat="1" applyFont="1" applyBorder="1" applyAlignment="1">
      <alignment horizontal="right" vertical="top"/>
    </xf>
    <xf numFmtId="169" fontId="456" fillId="0" borderId="1" xfId="0" applyNumberFormat="1" applyFont="1" applyBorder="1" applyAlignment="1">
      <alignment horizontal="right" vertical="top"/>
    </xf>
    <xf numFmtId="169" fontId="457" fillId="0" borderId="1" xfId="0" applyNumberFormat="1" applyFont="1" applyBorder="1" applyAlignment="1">
      <alignment horizontal="right" vertical="top"/>
    </xf>
    <xf numFmtId="170" fontId="458" fillId="2" borderId="1" xfId="0" applyNumberFormat="1" applyFont="1" applyFill="1" applyBorder="1" applyAlignment="1" applyProtection="1">
      <alignment horizontal="right" vertical="top"/>
      <protection locked="0"/>
    </xf>
    <xf numFmtId="171" fontId="459" fillId="0" borderId="1" xfId="0" applyNumberFormat="1" applyFont="1" applyBorder="1" applyAlignment="1">
      <alignment horizontal="right" vertical="top"/>
    </xf>
    <xf numFmtId="4" fontId="460" fillId="0" borderId="1" xfId="0" applyNumberFormat="1" applyFont="1" applyBorder="1" applyAlignment="1">
      <alignment horizontal="right" vertical="top"/>
    </xf>
    <xf numFmtId="4" fontId="461" fillId="0" borderId="1" xfId="0" applyNumberFormat="1" applyFont="1" applyBorder="1" applyAlignment="1">
      <alignment horizontal="right" vertical="top"/>
    </xf>
    <xf numFmtId="0" fontId="462" fillId="0" borderId="0" xfId="0" applyFont="1"/>
    <xf numFmtId="0" fontId="463" fillId="0" borderId="1" xfId="0" applyFont="1" applyBorder="1" applyAlignment="1">
      <alignment horizontal="left" vertical="top"/>
    </xf>
    <xf numFmtId="0" fontId="464" fillId="0" borderId="1" xfId="0" applyFont="1" applyBorder="1" applyAlignment="1">
      <alignment horizontal="left" vertical="top" wrapText="1"/>
    </xf>
    <xf numFmtId="0" fontId="465" fillId="0" borderId="1" xfId="0" applyFont="1" applyBorder="1" applyAlignment="1">
      <alignment horizontal="center" vertical="top"/>
    </xf>
    <xf numFmtId="168" fontId="466" fillId="0" borderId="1" xfId="0" applyNumberFormat="1" applyFont="1" applyBorder="1" applyAlignment="1">
      <alignment horizontal="right" vertical="top"/>
    </xf>
    <xf numFmtId="169" fontId="467" fillId="0" borderId="1" xfId="0" applyNumberFormat="1" applyFont="1" applyBorder="1" applyAlignment="1">
      <alignment horizontal="right" vertical="top"/>
    </xf>
    <xf numFmtId="169" fontId="468" fillId="0" borderId="1" xfId="0" applyNumberFormat="1" applyFont="1" applyBorder="1" applyAlignment="1">
      <alignment horizontal="right" vertical="top"/>
    </xf>
    <xf numFmtId="169" fontId="469" fillId="0" borderId="1" xfId="0" applyNumberFormat="1" applyFont="1" applyBorder="1" applyAlignment="1">
      <alignment horizontal="right" vertical="top"/>
    </xf>
    <xf numFmtId="170" fontId="470" fillId="2" borderId="1" xfId="0" applyNumberFormat="1" applyFont="1" applyFill="1" applyBorder="1" applyAlignment="1" applyProtection="1">
      <alignment horizontal="right" vertical="top"/>
      <protection locked="0"/>
    </xf>
    <xf numFmtId="171" fontId="471" fillId="0" borderId="1" xfId="0" applyNumberFormat="1" applyFont="1" applyBorder="1" applyAlignment="1">
      <alignment horizontal="right" vertical="top"/>
    </xf>
    <xf numFmtId="4" fontId="472" fillId="0" borderId="1" xfId="0" applyNumberFormat="1" applyFont="1" applyBorder="1" applyAlignment="1">
      <alignment horizontal="right" vertical="top"/>
    </xf>
    <xf numFmtId="4" fontId="473" fillId="0" borderId="1" xfId="0" applyNumberFormat="1" applyFont="1" applyBorder="1" applyAlignment="1">
      <alignment horizontal="right" vertical="top"/>
    </xf>
    <xf numFmtId="0" fontId="474" fillId="0" borderId="0" xfId="0" applyFont="1"/>
    <xf numFmtId="0" fontId="475" fillId="0" borderId="1" xfId="0" applyFont="1" applyBorder="1" applyAlignment="1">
      <alignment horizontal="left" vertical="top"/>
    </xf>
    <xf numFmtId="0" fontId="476" fillId="0" borderId="1" xfId="0" applyFont="1" applyBorder="1" applyAlignment="1">
      <alignment horizontal="left" vertical="top" wrapText="1"/>
    </xf>
    <xf numFmtId="0" fontId="477" fillId="0" borderId="1" xfId="0" applyFont="1" applyBorder="1" applyAlignment="1">
      <alignment horizontal="center" vertical="top"/>
    </xf>
    <xf numFmtId="168" fontId="478" fillId="0" borderId="1" xfId="0" applyNumberFormat="1" applyFont="1" applyBorder="1" applyAlignment="1">
      <alignment horizontal="right" vertical="top"/>
    </xf>
    <xf numFmtId="169" fontId="479" fillId="0" borderId="1" xfId="0" applyNumberFormat="1" applyFont="1" applyBorder="1" applyAlignment="1">
      <alignment horizontal="right" vertical="top"/>
    </xf>
    <xf numFmtId="169" fontId="480" fillId="0" borderId="1" xfId="0" applyNumberFormat="1" applyFont="1" applyBorder="1" applyAlignment="1">
      <alignment horizontal="right" vertical="top"/>
    </xf>
    <xf numFmtId="169" fontId="481" fillId="0" borderId="1" xfId="0" applyNumberFormat="1" applyFont="1" applyBorder="1" applyAlignment="1">
      <alignment horizontal="right" vertical="top"/>
    </xf>
    <xf numFmtId="170" fontId="482" fillId="2" borderId="1" xfId="0" applyNumberFormat="1" applyFont="1" applyFill="1" applyBorder="1" applyAlignment="1" applyProtection="1">
      <alignment horizontal="right" vertical="top"/>
      <protection locked="0"/>
    </xf>
    <xf numFmtId="171" fontId="483" fillId="0" borderId="1" xfId="0" applyNumberFormat="1" applyFont="1" applyBorder="1" applyAlignment="1">
      <alignment horizontal="right" vertical="top"/>
    </xf>
    <xf numFmtId="4" fontId="484" fillId="0" borderId="1" xfId="0" applyNumberFormat="1" applyFont="1" applyBorder="1" applyAlignment="1">
      <alignment horizontal="right" vertical="top"/>
    </xf>
    <xf numFmtId="4" fontId="485" fillId="0" borderId="1" xfId="0" applyNumberFormat="1" applyFont="1" applyBorder="1" applyAlignment="1">
      <alignment horizontal="right" vertical="top"/>
    </xf>
    <xf numFmtId="0" fontId="486" fillId="0" borderId="0" xfId="0" applyFont="1"/>
    <xf numFmtId="0" fontId="487" fillId="0" borderId="1" xfId="0" applyFont="1" applyBorder="1" applyAlignment="1">
      <alignment horizontal="left" vertical="top"/>
    </xf>
    <xf numFmtId="0" fontId="488" fillId="0" borderId="1" xfId="0" applyFont="1" applyBorder="1" applyAlignment="1">
      <alignment horizontal="left" vertical="top" wrapText="1"/>
    </xf>
    <xf numFmtId="0" fontId="489" fillId="0" borderId="1" xfId="0" applyFont="1" applyBorder="1" applyAlignment="1">
      <alignment horizontal="center" vertical="top"/>
    </xf>
    <xf numFmtId="168" fontId="490" fillId="0" borderId="1" xfId="0" applyNumberFormat="1" applyFont="1" applyBorder="1" applyAlignment="1">
      <alignment horizontal="right" vertical="top"/>
    </xf>
    <xf numFmtId="169" fontId="491" fillId="0" borderId="1" xfId="0" applyNumberFormat="1" applyFont="1" applyBorder="1" applyAlignment="1">
      <alignment horizontal="right" vertical="top"/>
    </xf>
    <xf numFmtId="169" fontId="492" fillId="0" borderId="1" xfId="0" applyNumberFormat="1" applyFont="1" applyBorder="1" applyAlignment="1">
      <alignment horizontal="right" vertical="top"/>
    </xf>
    <xf numFmtId="169" fontId="493" fillId="0" borderId="1" xfId="0" applyNumberFormat="1" applyFont="1" applyBorder="1" applyAlignment="1">
      <alignment horizontal="right" vertical="top"/>
    </xf>
    <xf numFmtId="170" fontId="494" fillId="2" borderId="1" xfId="0" applyNumberFormat="1" applyFont="1" applyFill="1" applyBorder="1" applyAlignment="1" applyProtection="1">
      <alignment horizontal="right" vertical="top"/>
      <protection locked="0"/>
    </xf>
    <xf numFmtId="171" fontId="495" fillId="0" borderId="1" xfId="0" applyNumberFormat="1" applyFont="1" applyBorder="1" applyAlignment="1">
      <alignment horizontal="right" vertical="top"/>
    </xf>
    <xf numFmtId="4" fontId="496" fillId="0" borderId="1" xfId="0" applyNumberFormat="1" applyFont="1" applyBorder="1" applyAlignment="1">
      <alignment horizontal="right" vertical="top"/>
    </xf>
    <xf numFmtId="4" fontId="497" fillId="0" borderId="1" xfId="0" applyNumberFormat="1" applyFont="1" applyBorder="1" applyAlignment="1">
      <alignment horizontal="right" vertical="top"/>
    </xf>
    <xf numFmtId="0" fontId="498" fillId="0" borderId="0" xfId="0" applyFont="1"/>
    <xf numFmtId="0" fontId="499" fillId="3" borderId="1" xfId="0" applyFont="1" applyFill="1" applyBorder="1" applyAlignment="1">
      <alignment horizontal="left"/>
    </xf>
    <xf numFmtId="0" fontId="507" fillId="3" borderId="1" xfId="0" applyFont="1" applyFill="1" applyBorder="1" applyAlignment="1">
      <alignment horizontal="left"/>
    </xf>
    <xf numFmtId="0" fontId="508" fillId="3" borderId="1" xfId="0" applyFont="1" applyFill="1" applyBorder="1" applyAlignment="1">
      <alignment horizontal="left"/>
    </xf>
    <xf numFmtId="4" fontId="509" fillId="3" borderId="1" xfId="0" applyNumberFormat="1" applyFont="1" applyFill="1" applyBorder="1" applyAlignment="1">
      <alignment horizontal="right"/>
    </xf>
    <xf numFmtId="0" fontId="510" fillId="0" borderId="0" xfId="0" applyFont="1"/>
    <xf numFmtId="0" fontId="511" fillId="0" borderId="1" xfId="0" applyFont="1" applyBorder="1" applyAlignment="1">
      <alignment horizontal="left" vertical="top"/>
    </xf>
    <xf numFmtId="0" fontId="512" fillId="0" borderId="1" xfId="0" applyFont="1" applyBorder="1" applyAlignment="1">
      <alignment horizontal="left" vertical="top" wrapText="1"/>
    </xf>
    <xf numFmtId="0" fontId="513" fillId="0" borderId="1" xfId="0" applyFont="1" applyBorder="1" applyAlignment="1">
      <alignment horizontal="center" vertical="top"/>
    </xf>
    <xf numFmtId="168" fontId="514" fillId="0" borderId="1" xfId="0" applyNumberFormat="1" applyFont="1" applyBorder="1" applyAlignment="1">
      <alignment horizontal="right" vertical="top"/>
    </xf>
    <xf numFmtId="169" fontId="515" fillId="0" borderId="1" xfId="0" applyNumberFormat="1" applyFont="1" applyBorder="1" applyAlignment="1">
      <alignment horizontal="right" vertical="top"/>
    </xf>
    <xf numFmtId="169" fontId="516" fillId="0" borderId="1" xfId="0" applyNumberFormat="1" applyFont="1" applyBorder="1" applyAlignment="1">
      <alignment horizontal="right" vertical="top"/>
    </xf>
    <xf numFmtId="169" fontId="517" fillId="0" borderId="1" xfId="0" applyNumberFormat="1" applyFont="1" applyBorder="1" applyAlignment="1">
      <alignment horizontal="right" vertical="top"/>
    </xf>
    <xf numFmtId="170" fontId="518" fillId="2" borderId="1" xfId="0" applyNumberFormat="1" applyFont="1" applyFill="1" applyBorder="1" applyAlignment="1" applyProtection="1">
      <alignment horizontal="right" vertical="top"/>
      <protection locked="0"/>
    </xf>
    <xf numFmtId="171" fontId="519" fillId="0" borderId="1" xfId="0" applyNumberFormat="1" applyFont="1" applyBorder="1" applyAlignment="1">
      <alignment horizontal="right" vertical="top"/>
    </xf>
    <xf numFmtId="4" fontId="520" fillId="0" borderId="1" xfId="0" applyNumberFormat="1" applyFont="1" applyBorder="1" applyAlignment="1">
      <alignment horizontal="right" vertical="top"/>
    </xf>
    <xf numFmtId="4" fontId="521" fillId="0" borderId="1" xfId="0" applyNumberFormat="1" applyFont="1" applyBorder="1" applyAlignment="1">
      <alignment horizontal="right" vertical="top"/>
    </xf>
    <xf numFmtId="0" fontId="522" fillId="0" borderId="0" xfId="0" applyFont="1"/>
    <xf numFmtId="0" fontId="523" fillId="0" borderId="1" xfId="0" applyFont="1" applyBorder="1" applyAlignment="1">
      <alignment horizontal="left" vertical="top"/>
    </xf>
    <xf numFmtId="0" fontId="524" fillId="0" borderId="1" xfId="0" applyFont="1" applyBorder="1" applyAlignment="1">
      <alignment horizontal="left" vertical="top" wrapText="1"/>
    </xf>
    <xf numFmtId="0" fontId="525" fillId="0" borderId="1" xfId="0" applyFont="1" applyBorder="1" applyAlignment="1">
      <alignment horizontal="center" vertical="top"/>
    </xf>
    <xf numFmtId="168" fontId="526" fillId="0" borderId="1" xfId="0" applyNumberFormat="1" applyFont="1" applyBorder="1" applyAlignment="1">
      <alignment horizontal="right" vertical="top"/>
    </xf>
    <xf numFmtId="169" fontId="527" fillId="0" borderId="1" xfId="0" applyNumberFormat="1" applyFont="1" applyBorder="1" applyAlignment="1">
      <alignment horizontal="right" vertical="top"/>
    </xf>
    <xf numFmtId="169" fontId="528" fillId="0" borderId="1" xfId="0" applyNumberFormat="1" applyFont="1" applyBorder="1" applyAlignment="1">
      <alignment horizontal="right" vertical="top"/>
    </xf>
    <xf numFmtId="169" fontId="529" fillId="0" borderId="1" xfId="0" applyNumberFormat="1" applyFont="1" applyBorder="1" applyAlignment="1">
      <alignment horizontal="right" vertical="top"/>
    </xf>
    <xf numFmtId="170" fontId="530" fillId="2" borderId="1" xfId="0" applyNumberFormat="1" applyFont="1" applyFill="1" applyBorder="1" applyAlignment="1" applyProtection="1">
      <alignment horizontal="right" vertical="top"/>
      <protection locked="0"/>
    </xf>
    <xf numFmtId="171" fontId="531" fillId="0" borderId="1" xfId="0" applyNumberFormat="1" applyFont="1" applyBorder="1" applyAlignment="1">
      <alignment horizontal="right" vertical="top"/>
    </xf>
    <xf numFmtId="4" fontId="532" fillId="0" borderId="1" xfId="0" applyNumberFormat="1" applyFont="1" applyBorder="1" applyAlignment="1">
      <alignment horizontal="right" vertical="top"/>
    </xf>
    <xf numFmtId="4" fontId="533" fillId="0" borderId="1" xfId="0" applyNumberFormat="1" applyFont="1" applyBorder="1" applyAlignment="1">
      <alignment horizontal="right" vertical="top"/>
    </xf>
    <xf numFmtId="0" fontId="534" fillId="0" borderId="0" xfId="0" applyFont="1"/>
    <xf numFmtId="0" fontId="535" fillId="0" borderId="1" xfId="0" applyFont="1" applyBorder="1" applyAlignment="1">
      <alignment horizontal="left" vertical="top"/>
    </xf>
    <xf numFmtId="0" fontId="536" fillId="0" borderId="1" xfId="0" applyFont="1" applyBorder="1" applyAlignment="1">
      <alignment horizontal="left" vertical="top" wrapText="1"/>
    </xf>
    <xf numFmtId="0" fontId="537" fillId="0" borderId="1" xfId="0" applyFont="1" applyBorder="1" applyAlignment="1">
      <alignment horizontal="center" vertical="top"/>
    </xf>
    <xf numFmtId="168" fontId="538" fillId="0" borderId="1" xfId="0" applyNumberFormat="1" applyFont="1" applyBorder="1" applyAlignment="1">
      <alignment horizontal="right" vertical="top"/>
    </xf>
    <xf numFmtId="169" fontId="539" fillId="0" borderId="1" xfId="0" applyNumberFormat="1" applyFont="1" applyBorder="1" applyAlignment="1">
      <alignment horizontal="right" vertical="top"/>
    </xf>
    <xf numFmtId="169" fontId="540" fillId="0" borderId="1" xfId="0" applyNumberFormat="1" applyFont="1" applyBorder="1" applyAlignment="1">
      <alignment horizontal="right" vertical="top"/>
    </xf>
    <xf numFmtId="169" fontId="541" fillId="0" borderId="1" xfId="0" applyNumberFormat="1" applyFont="1" applyBorder="1" applyAlignment="1">
      <alignment horizontal="right" vertical="top"/>
    </xf>
    <xf numFmtId="170" fontId="542" fillId="2" borderId="1" xfId="0" applyNumberFormat="1" applyFont="1" applyFill="1" applyBorder="1" applyAlignment="1" applyProtection="1">
      <alignment horizontal="right" vertical="top"/>
      <protection locked="0"/>
    </xf>
    <xf numFmtId="171" fontId="543" fillId="0" borderId="1" xfId="0" applyNumberFormat="1" applyFont="1" applyBorder="1" applyAlignment="1">
      <alignment horizontal="right" vertical="top"/>
    </xf>
    <xf numFmtId="4" fontId="544" fillId="0" borderId="1" xfId="0" applyNumberFormat="1" applyFont="1" applyBorder="1" applyAlignment="1">
      <alignment horizontal="right" vertical="top"/>
    </xf>
    <xf numFmtId="4" fontId="545" fillId="0" borderId="1" xfId="0" applyNumberFormat="1" applyFont="1" applyBorder="1" applyAlignment="1">
      <alignment horizontal="right" vertical="top"/>
    </xf>
    <xf numFmtId="0" fontId="546" fillId="0" borderId="0" xfId="0" applyFont="1"/>
    <xf numFmtId="0" fontId="547" fillId="0" borderId="1" xfId="0" applyFont="1" applyBorder="1" applyAlignment="1">
      <alignment horizontal="left" vertical="top"/>
    </xf>
    <xf numFmtId="0" fontId="548" fillId="0" borderId="1" xfId="0" applyFont="1" applyBorder="1" applyAlignment="1">
      <alignment horizontal="left" vertical="top" wrapText="1"/>
    </xf>
    <xf numFmtId="0" fontId="549" fillId="0" borderId="1" xfId="0" applyFont="1" applyBorder="1" applyAlignment="1">
      <alignment horizontal="center" vertical="top"/>
    </xf>
    <xf numFmtId="168" fontId="550" fillId="0" borderId="1" xfId="0" applyNumberFormat="1" applyFont="1" applyBorder="1" applyAlignment="1">
      <alignment horizontal="right" vertical="top"/>
    </xf>
    <xf numFmtId="169" fontId="551" fillId="0" borderId="1" xfId="0" applyNumberFormat="1" applyFont="1" applyBorder="1" applyAlignment="1">
      <alignment horizontal="right" vertical="top"/>
    </xf>
    <xf numFmtId="169" fontId="552" fillId="0" borderId="1" xfId="0" applyNumberFormat="1" applyFont="1" applyBorder="1" applyAlignment="1">
      <alignment horizontal="right" vertical="top"/>
    </xf>
    <xf numFmtId="169" fontId="553" fillId="0" borderId="1" xfId="0" applyNumberFormat="1" applyFont="1" applyBorder="1" applyAlignment="1">
      <alignment horizontal="right" vertical="top"/>
    </xf>
    <xf numFmtId="170" fontId="554" fillId="2" borderId="1" xfId="0" applyNumberFormat="1" applyFont="1" applyFill="1" applyBorder="1" applyAlignment="1" applyProtection="1">
      <alignment horizontal="right" vertical="top"/>
      <protection locked="0"/>
    </xf>
    <xf numFmtId="171" fontId="555" fillId="0" borderId="1" xfId="0" applyNumberFormat="1" applyFont="1" applyBorder="1" applyAlignment="1">
      <alignment horizontal="right" vertical="top"/>
    </xf>
    <xf numFmtId="4" fontId="556" fillId="0" borderId="1" xfId="0" applyNumberFormat="1" applyFont="1" applyBorder="1" applyAlignment="1">
      <alignment horizontal="right" vertical="top"/>
    </xf>
    <xf numFmtId="4" fontId="557" fillId="0" borderId="1" xfId="0" applyNumberFormat="1" applyFont="1" applyBorder="1" applyAlignment="1">
      <alignment horizontal="right" vertical="top"/>
    </xf>
    <xf numFmtId="0" fontId="558" fillId="0" borderId="0" xfId="0" applyFont="1"/>
    <xf numFmtId="0" fontId="559" fillId="0" borderId="1" xfId="0" applyFont="1" applyBorder="1" applyAlignment="1">
      <alignment horizontal="left" vertical="top"/>
    </xf>
    <xf numFmtId="0" fontId="560" fillId="0" borderId="1" xfId="0" applyFont="1" applyBorder="1" applyAlignment="1">
      <alignment horizontal="left" vertical="top" wrapText="1"/>
    </xf>
    <xf numFmtId="0" fontId="561" fillId="0" borderId="1" xfId="0" applyFont="1" applyBorder="1" applyAlignment="1">
      <alignment horizontal="center" vertical="top"/>
    </xf>
    <xf numFmtId="168" fontId="562" fillId="0" borderId="1" xfId="0" applyNumberFormat="1" applyFont="1" applyBorder="1" applyAlignment="1">
      <alignment horizontal="right" vertical="top"/>
    </xf>
    <xf numFmtId="169" fontId="563" fillId="0" borderId="1" xfId="0" applyNumberFormat="1" applyFont="1" applyBorder="1" applyAlignment="1">
      <alignment horizontal="right" vertical="top"/>
    </xf>
    <xf numFmtId="169" fontId="564" fillId="0" borderId="1" xfId="0" applyNumberFormat="1" applyFont="1" applyBorder="1" applyAlignment="1">
      <alignment horizontal="right" vertical="top"/>
    </xf>
    <xf numFmtId="169" fontId="565" fillId="0" borderId="1" xfId="0" applyNumberFormat="1" applyFont="1" applyBorder="1" applyAlignment="1">
      <alignment horizontal="right" vertical="top"/>
    </xf>
    <xf numFmtId="170" fontId="566" fillId="2" borderId="1" xfId="0" applyNumberFormat="1" applyFont="1" applyFill="1" applyBorder="1" applyAlignment="1" applyProtection="1">
      <alignment horizontal="right" vertical="top"/>
      <protection locked="0"/>
    </xf>
    <xf numFmtId="171" fontId="567" fillId="0" borderId="1" xfId="0" applyNumberFormat="1" applyFont="1" applyBorder="1" applyAlignment="1">
      <alignment horizontal="right" vertical="top"/>
    </xf>
    <xf numFmtId="4" fontId="568" fillId="0" borderId="1" xfId="0" applyNumberFormat="1" applyFont="1" applyBorder="1" applyAlignment="1">
      <alignment horizontal="right" vertical="top"/>
    </xf>
    <xf numFmtId="4" fontId="569" fillId="0" borderId="1" xfId="0" applyNumberFormat="1" applyFont="1" applyBorder="1" applyAlignment="1">
      <alignment horizontal="right" vertical="top"/>
    </xf>
    <xf numFmtId="0" fontId="570" fillId="0" borderId="0" xfId="0" applyFont="1"/>
    <xf numFmtId="0" fontId="571" fillId="3" borderId="1" xfId="0" applyFont="1" applyFill="1" applyBorder="1" applyAlignment="1">
      <alignment horizontal="left"/>
    </xf>
    <xf numFmtId="0" fontId="579" fillId="3" borderId="1" xfId="0" applyFont="1" applyFill="1" applyBorder="1" applyAlignment="1">
      <alignment horizontal="left"/>
    </xf>
    <xf numFmtId="0" fontId="580" fillId="3" borderId="1" xfId="0" applyFont="1" applyFill="1" applyBorder="1" applyAlignment="1">
      <alignment horizontal="left"/>
    </xf>
    <xf numFmtId="4" fontId="581" fillId="3" borderId="1" xfId="0" applyNumberFormat="1" applyFont="1" applyFill="1" applyBorder="1" applyAlignment="1">
      <alignment horizontal="right"/>
    </xf>
    <xf numFmtId="0" fontId="582" fillId="0" borderId="0" xfId="0" applyFont="1"/>
    <xf numFmtId="0" fontId="583" fillId="0" borderId="1" xfId="0" applyFont="1" applyBorder="1" applyAlignment="1">
      <alignment horizontal="left" vertical="top"/>
    </xf>
    <xf numFmtId="0" fontId="584" fillId="0" borderId="1" xfId="0" applyFont="1" applyBorder="1" applyAlignment="1">
      <alignment horizontal="left" vertical="top" wrapText="1"/>
    </xf>
    <xf numFmtId="0" fontId="585" fillId="0" borderId="1" xfId="0" applyFont="1" applyBorder="1" applyAlignment="1">
      <alignment horizontal="center" vertical="top"/>
    </xf>
    <xf numFmtId="168" fontId="586" fillId="0" borderId="1" xfId="0" applyNumberFormat="1" applyFont="1" applyBorder="1" applyAlignment="1">
      <alignment horizontal="right" vertical="top"/>
    </xf>
    <xf numFmtId="169" fontId="587" fillId="0" borderId="1" xfId="0" applyNumberFormat="1" applyFont="1" applyBorder="1" applyAlignment="1">
      <alignment horizontal="right" vertical="top"/>
    </xf>
    <xf numFmtId="169" fontId="588" fillId="0" borderId="1" xfId="0" applyNumberFormat="1" applyFont="1" applyBorder="1" applyAlignment="1">
      <alignment horizontal="right" vertical="top"/>
    </xf>
    <xf numFmtId="169" fontId="589" fillId="0" borderId="1" xfId="0" applyNumberFormat="1" applyFont="1" applyBorder="1" applyAlignment="1">
      <alignment horizontal="right" vertical="top"/>
    </xf>
    <xf numFmtId="170" fontId="590" fillId="2" borderId="1" xfId="0" applyNumberFormat="1" applyFont="1" applyFill="1" applyBorder="1" applyAlignment="1" applyProtection="1">
      <alignment horizontal="right" vertical="top"/>
      <protection locked="0"/>
    </xf>
    <xf numFmtId="171" fontId="591" fillId="0" borderId="1" xfId="0" applyNumberFormat="1" applyFont="1" applyBorder="1" applyAlignment="1">
      <alignment horizontal="right" vertical="top"/>
    </xf>
    <xf numFmtId="4" fontId="592" fillId="0" borderId="1" xfId="0" applyNumberFormat="1" applyFont="1" applyBorder="1" applyAlignment="1">
      <alignment horizontal="right" vertical="top"/>
    </xf>
    <xf numFmtId="4" fontId="593" fillId="0" borderId="1" xfId="0" applyNumberFormat="1" applyFont="1" applyBorder="1" applyAlignment="1">
      <alignment horizontal="right" vertical="top"/>
    </xf>
    <xf numFmtId="0" fontId="594" fillId="0" borderId="0" xfId="0" applyFont="1"/>
    <xf numFmtId="0" fontId="595" fillId="0" borderId="1" xfId="0" applyFont="1" applyBorder="1" applyAlignment="1">
      <alignment horizontal="left" vertical="top"/>
    </xf>
    <xf numFmtId="0" fontId="596" fillId="0" borderId="1" xfId="0" applyFont="1" applyBorder="1" applyAlignment="1">
      <alignment horizontal="left" vertical="top" wrapText="1"/>
    </xf>
    <xf numFmtId="0" fontId="597" fillId="0" borderId="1" xfId="0" applyFont="1" applyBorder="1" applyAlignment="1">
      <alignment horizontal="center" vertical="top"/>
    </xf>
    <xf numFmtId="168" fontId="598" fillId="0" borderId="1" xfId="0" applyNumberFormat="1" applyFont="1" applyBorder="1" applyAlignment="1">
      <alignment horizontal="right" vertical="top"/>
    </xf>
    <xf numFmtId="169" fontId="599" fillId="0" borderId="1" xfId="0" applyNumberFormat="1" applyFont="1" applyBorder="1" applyAlignment="1">
      <alignment horizontal="right" vertical="top"/>
    </xf>
    <xf numFmtId="169" fontId="600" fillId="0" borderId="1" xfId="0" applyNumberFormat="1" applyFont="1" applyBorder="1" applyAlignment="1">
      <alignment horizontal="right" vertical="top"/>
    </xf>
    <xf numFmtId="169" fontId="601" fillId="0" borderId="1" xfId="0" applyNumberFormat="1" applyFont="1" applyBorder="1" applyAlignment="1">
      <alignment horizontal="right" vertical="top"/>
    </xf>
    <xf numFmtId="170" fontId="602" fillId="2" borderId="1" xfId="0" applyNumberFormat="1" applyFont="1" applyFill="1" applyBorder="1" applyAlignment="1" applyProtection="1">
      <alignment horizontal="right" vertical="top"/>
      <protection locked="0"/>
    </xf>
    <xf numFmtId="171" fontId="603" fillId="0" borderId="1" xfId="0" applyNumberFormat="1" applyFont="1" applyBorder="1" applyAlignment="1">
      <alignment horizontal="right" vertical="top"/>
    </xf>
    <xf numFmtId="4" fontId="604" fillId="0" borderId="1" xfId="0" applyNumberFormat="1" applyFont="1" applyBorder="1" applyAlignment="1">
      <alignment horizontal="right" vertical="top"/>
    </xf>
    <xf numFmtId="4" fontId="605" fillId="0" borderId="1" xfId="0" applyNumberFormat="1" applyFont="1" applyBorder="1" applyAlignment="1">
      <alignment horizontal="right" vertical="top"/>
    </xf>
    <xf numFmtId="0" fontId="606" fillId="0" borderId="0" xfId="0" applyFont="1"/>
    <xf numFmtId="0" fontId="607" fillId="3" borderId="1" xfId="0" applyFont="1" applyFill="1" applyBorder="1" applyAlignment="1">
      <alignment horizontal="left"/>
    </xf>
    <xf numFmtId="0" fontId="615" fillId="3" borderId="1" xfId="0" applyFont="1" applyFill="1" applyBorder="1" applyAlignment="1">
      <alignment horizontal="left"/>
    </xf>
    <xf numFmtId="0" fontId="616" fillId="3" borderId="1" xfId="0" applyFont="1" applyFill="1" applyBorder="1" applyAlignment="1">
      <alignment horizontal="left"/>
    </xf>
    <xf numFmtId="4" fontId="617" fillId="3" borderId="1" xfId="0" applyNumberFormat="1" applyFont="1" applyFill="1" applyBorder="1" applyAlignment="1">
      <alignment horizontal="right"/>
    </xf>
    <xf numFmtId="0" fontId="618" fillId="0" borderId="0" xfId="0" applyFont="1"/>
    <xf numFmtId="0" fontId="619" fillId="0" borderId="1" xfId="0" applyFont="1" applyBorder="1" applyAlignment="1">
      <alignment horizontal="left" vertical="top"/>
    </xf>
    <xf numFmtId="0" fontId="620" fillId="0" borderId="1" xfId="0" applyFont="1" applyBorder="1" applyAlignment="1">
      <alignment horizontal="left" vertical="top" wrapText="1"/>
    </xf>
    <xf numFmtId="0" fontId="621" fillId="0" borderId="1" xfId="0" applyFont="1" applyBorder="1" applyAlignment="1">
      <alignment horizontal="center" vertical="top"/>
    </xf>
    <xf numFmtId="168" fontId="622" fillId="0" borderId="1" xfId="0" applyNumberFormat="1" applyFont="1" applyBorder="1" applyAlignment="1">
      <alignment horizontal="right" vertical="top"/>
    </xf>
    <xf numFmtId="169" fontId="623" fillId="0" borderId="1" xfId="0" applyNumberFormat="1" applyFont="1" applyBorder="1" applyAlignment="1">
      <alignment horizontal="right" vertical="top"/>
    </xf>
    <xf numFmtId="169" fontId="624" fillId="0" borderId="1" xfId="0" applyNumberFormat="1" applyFont="1" applyBorder="1" applyAlignment="1">
      <alignment horizontal="right" vertical="top"/>
    </xf>
    <xf numFmtId="169" fontId="625" fillId="0" borderId="1" xfId="0" applyNumberFormat="1" applyFont="1" applyBorder="1" applyAlignment="1">
      <alignment horizontal="right" vertical="top"/>
    </xf>
    <xf numFmtId="170" fontId="626" fillId="2" borderId="1" xfId="0" applyNumberFormat="1" applyFont="1" applyFill="1" applyBorder="1" applyAlignment="1" applyProtection="1">
      <alignment horizontal="right" vertical="top"/>
      <protection locked="0"/>
    </xf>
    <xf numFmtId="171" fontId="627" fillId="0" borderId="1" xfId="0" applyNumberFormat="1" applyFont="1" applyBorder="1" applyAlignment="1">
      <alignment horizontal="right" vertical="top"/>
    </xf>
    <xf numFmtId="4" fontId="628" fillId="0" borderId="1" xfId="0" applyNumberFormat="1" applyFont="1" applyBorder="1" applyAlignment="1">
      <alignment horizontal="right" vertical="top"/>
    </xf>
    <xf numFmtId="4" fontId="629" fillId="0" borderId="1" xfId="0" applyNumberFormat="1" applyFont="1" applyBorder="1" applyAlignment="1">
      <alignment horizontal="right" vertical="top"/>
    </xf>
    <xf numFmtId="0" fontId="630" fillId="0" borderId="0" xfId="0" applyFont="1"/>
    <xf numFmtId="0" fontId="631" fillId="0" borderId="1" xfId="0" applyFont="1" applyBorder="1" applyAlignment="1">
      <alignment horizontal="left" vertical="top"/>
    </xf>
    <xf numFmtId="0" fontId="632" fillId="0" borderId="1" xfId="0" applyFont="1" applyBorder="1" applyAlignment="1">
      <alignment horizontal="left" vertical="top" wrapText="1"/>
    </xf>
    <xf numFmtId="0" fontId="633" fillId="0" borderId="1" xfId="0" applyFont="1" applyBorder="1" applyAlignment="1">
      <alignment horizontal="center" vertical="top"/>
    </xf>
    <xf numFmtId="168" fontId="634" fillId="0" borderId="1" xfId="0" applyNumberFormat="1" applyFont="1" applyBorder="1" applyAlignment="1">
      <alignment horizontal="right" vertical="top"/>
    </xf>
    <xf numFmtId="169" fontId="635" fillId="0" borderId="1" xfId="0" applyNumberFormat="1" applyFont="1" applyBorder="1" applyAlignment="1">
      <alignment horizontal="right" vertical="top"/>
    </xf>
    <xf numFmtId="169" fontId="636" fillId="0" borderId="1" xfId="0" applyNumberFormat="1" applyFont="1" applyBorder="1" applyAlignment="1">
      <alignment horizontal="right" vertical="top"/>
    </xf>
    <xf numFmtId="169" fontId="637" fillId="0" borderId="1" xfId="0" applyNumberFormat="1" applyFont="1" applyBorder="1" applyAlignment="1">
      <alignment horizontal="right" vertical="top"/>
    </xf>
    <xf numFmtId="170" fontId="638" fillId="2" borderId="1" xfId="0" applyNumberFormat="1" applyFont="1" applyFill="1" applyBorder="1" applyAlignment="1" applyProtection="1">
      <alignment horizontal="right" vertical="top"/>
      <protection locked="0"/>
    </xf>
    <xf numFmtId="171" fontId="639" fillId="0" borderId="1" xfId="0" applyNumberFormat="1" applyFont="1" applyBorder="1" applyAlignment="1">
      <alignment horizontal="right" vertical="top"/>
    </xf>
    <xf numFmtId="4" fontId="640" fillId="0" borderId="1" xfId="0" applyNumberFormat="1" applyFont="1" applyBorder="1" applyAlignment="1">
      <alignment horizontal="right" vertical="top"/>
    </xf>
    <xf numFmtId="4" fontId="641" fillId="0" borderId="1" xfId="0" applyNumberFormat="1" applyFont="1" applyBorder="1" applyAlignment="1">
      <alignment horizontal="right" vertical="top"/>
    </xf>
    <xf numFmtId="0" fontId="642" fillId="0" borderId="0" xfId="0" applyFont="1"/>
    <xf numFmtId="0" fontId="643" fillId="0" borderId="1" xfId="0" applyFont="1" applyBorder="1" applyAlignment="1">
      <alignment horizontal="left" vertical="top"/>
    </xf>
    <xf numFmtId="0" fontId="644" fillId="0" borderId="1" xfId="0" applyFont="1" applyBorder="1" applyAlignment="1">
      <alignment horizontal="left" vertical="top" wrapText="1"/>
    </xf>
    <xf numFmtId="0" fontId="645" fillId="0" borderId="1" xfId="0" applyFont="1" applyBorder="1" applyAlignment="1">
      <alignment horizontal="center" vertical="top"/>
    </xf>
    <xf numFmtId="168" fontId="646" fillId="0" borderId="1" xfId="0" applyNumberFormat="1" applyFont="1" applyBorder="1" applyAlignment="1">
      <alignment horizontal="right" vertical="top"/>
    </xf>
    <xf numFmtId="169" fontId="647" fillId="0" borderId="1" xfId="0" applyNumberFormat="1" applyFont="1" applyBorder="1" applyAlignment="1">
      <alignment horizontal="right" vertical="top"/>
    </xf>
    <xf numFmtId="169" fontId="648" fillId="0" borderId="1" xfId="0" applyNumberFormat="1" applyFont="1" applyBorder="1" applyAlignment="1">
      <alignment horizontal="right" vertical="top"/>
    </xf>
    <xf numFmtId="169" fontId="649" fillId="0" borderId="1" xfId="0" applyNumberFormat="1" applyFont="1" applyBorder="1" applyAlignment="1">
      <alignment horizontal="right" vertical="top"/>
    </xf>
    <xf numFmtId="170" fontId="650" fillId="2" borderId="1" xfId="0" applyNumberFormat="1" applyFont="1" applyFill="1" applyBorder="1" applyAlignment="1" applyProtection="1">
      <alignment horizontal="right" vertical="top"/>
      <protection locked="0"/>
    </xf>
    <xf numFmtId="171" fontId="651" fillId="0" borderId="1" xfId="0" applyNumberFormat="1" applyFont="1" applyBorder="1" applyAlignment="1">
      <alignment horizontal="right" vertical="top"/>
    </xf>
    <xf numFmtId="4" fontId="652" fillId="0" borderId="1" xfId="0" applyNumberFormat="1" applyFont="1" applyBorder="1" applyAlignment="1">
      <alignment horizontal="right" vertical="top"/>
    </xf>
    <xf numFmtId="4" fontId="653" fillId="0" borderId="1" xfId="0" applyNumberFormat="1" applyFont="1" applyBorder="1" applyAlignment="1">
      <alignment horizontal="right" vertical="top"/>
    </xf>
    <xf numFmtId="0" fontId="654" fillId="0" borderId="0" xfId="0" applyFont="1"/>
    <xf numFmtId="0" fontId="655" fillId="0" borderId="1" xfId="0" applyFont="1" applyBorder="1" applyAlignment="1">
      <alignment horizontal="left" vertical="top"/>
    </xf>
    <xf numFmtId="0" fontId="656" fillId="0" borderId="1" xfId="0" applyFont="1" applyBorder="1" applyAlignment="1">
      <alignment horizontal="left" vertical="top" wrapText="1"/>
    </xf>
    <xf numFmtId="0" fontId="657" fillId="0" borderId="1" xfId="0" applyFont="1" applyBorder="1" applyAlignment="1">
      <alignment horizontal="center" vertical="top"/>
    </xf>
    <xf numFmtId="168" fontId="658" fillId="0" borderId="1" xfId="0" applyNumberFormat="1" applyFont="1" applyBorder="1" applyAlignment="1">
      <alignment horizontal="right" vertical="top"/>
    </xf>
    <xf numFmtId="169" fontId="659" fillId="0" borderId="1" xfId="0" applyNumberFormat="1" applyFont="1" applyBorder="1" applyAlignment="1">
      <alignment horizontal="right" vertical="top"/>
    </xf>
    <xf numFmtId="169" fontId="660" fillId="0" borderId="1" xfId="0" applyNumberFormat="1" applyFont="1" applyBorder="1" applyAlignment="1">
      <alignment horizontal="right" vertical="top"/>
    </xf>
    <xf numFmtId="169" fontId="661" fillId="0" borderId="1" xfId="0" applyNumberFormat="1" applyFont="1" applyBorder="1" applyAlignment="1">
      <alignment horizontal="right" vertical="top"/>
    </xf>
    <xf numFmtId="170" fontId="662" fillId="2" borderId="1" xfId="0" applyNumberFormat="1" applyFont="1" applyFill="1" applyBorder="1" applyAlignment="1" applyProtection="1">
      <alignment horizontal="right" vertical="top"/>
      <protection locked="0"/>
    </xf>
    <xf numFmtId="171" fontId="663" fillId="0" borderId="1" xfId="0" applyNumberFormat="1" applyFont="1" applyBorder="1" applyAlignment="1">
      <alignment horizontal="right" vertical="top"/>
    </xf>
    <xf numFmtId="4" fontId="664" fillId="0" borderId="1" xfId="0" applyNumberFormat="1" applyFont="1" applyBorder="1" applyAlignment="1">
      <alignment horizontal="right" vertical="top"/>
    </xf>
    <xf numFmtId="4" fontId="665" fillId="0" borderId="1" xfId="0" applyNumberFormat="1" applyFont="1" applyBorder="1" applyAlignment="1">
      <alignment horizontal="right" vertical="top"/>
    </xf>
    <xf numFmtId="0" fontId="666" fillId="0" borderId="0" xfId="0" applyFont="1"/>
    <xf numFmtId="0" fontId="667" fillId="0" borderId="1" xfId="0" applyFont="1" applyBorder="1" applyAlignment="1">
      <alignment horizontal="left" vertical="top"/>
    </xf>
    <xf numFmtId="0" fontId="668" fillId="0" borderId="1" xfId="0" applyFont="1" applyBorder="1" applyAlignment="1">
      <alignment horizontal="left" vertical="top" wrapText="1"/>
    </xf>
    <xf numFmtId="0" fontId="669" fillId="0" borderId="1" xfId="0" applyFont="1" applyBorder="1" applyAlignment="1">
      <alignment horizontal="center" vertical="top"/>
    </xf>
    <xf numFmtId="168" fontId="670" fillId="0" borderId="1" xfId="0" applyNumberFormat="1" applyFont="1" applyBorder="1" applyAlignment="1">
      <alignment horizontal="right" vertical="top"/>
    </xf>
    <xf numFmtId="169" fontId="671" fillId="0" borderId="1" xfId="0" applyNumberFormat="1" applyFont="1" applyBorder="1" applyAlignment="1">
      <alignment horizontal="right" vertical="top"/>
    </xf>
    <xf numFmtId="169" fontId="672" fillId="0" borderId="1" xfId="0" applyNumberFormat="1" applyFont="1" applyBorder="1" applyAlignment="1">
      <alignment horizontal="right" vertical="top"/>
    </xf>
    <xf numFmtId="169" fontId="673" fillId="0" borderId="1" xfId="0" applyNumberFormat="1" applyFont="1" applyBorder="1" applyAlignment="1">
      <alignment horizontal="right" vertical="top"/>
    </xf>
    <xf numFmtId="170" fontId="674" fillId="2" borderId="1" xfId="0" applyNumberFormat="1" applyFont="1" applyFill="1" applyBorder="1" applyAlignment="1" applyProtection="1">
      <alignment horizontal="right" vertical="top"/>
      <protection locked="0"/>
    </xf>
    <xf numFmtId="171" fontId="675" fillId="0" borderId="1" xfId="0" applyNumberFormat="1" applyFont="1" applyBorder="1" applyAlignment="1">
      <alignment horizontal="right" vertical="top"/>
    </xf>
    <xf numFmtId="4" fontId="676" fillId="0" borderId="1" xfId="0" applyNumberFormat="1" applyFont="1" applyBorder="1" applyAlignment="1">
      <alignment horizontal="right" vertical="top"/>
    </xf>
    <xf numFmtId="4" fontId="677" fillId="0" borderId="1" xfId="0" applyNumberFormat="1" applyFont="1" applyBorder="1" applyAlignment="1">
      <alignment horizontal="right" vertical="top"/>
    </xf>
    <xf numFmtId="0" fontId="678" fillId="0" borderId="0" xfId="0" applyFont="1"/>
    <xf numFmtId="0" fontId="679" fillId="0" borderId="1" xfId="0" applyFont="1" applyBorder="1" applyAlignment="1">
      <alignment horizontal="left" vertical="top"/>
    </xf>
    <xf numFmtId="0" fontId="680" fillId="0" borderId="1" xfId="0" applyFont="1" applyBorder="1" applyAlignment="1">
      <alignment horizontal="left" vertical="top" wrapText="1"/>
    </xf>
    <xf numFmtId="0" fontId="681" fillId="0" borderId="1" xfId="0" applyFont="1" applyBorder="1" applyAlignment="1">
      <alignment horizontal="center" vertical="top"/>
    </xf>
    <xf numFmtId="168" fontId="682" fillId="0" borderId="1" xfId="0" applyNumberFormat="1" applyFont="1" applyBorder="1" applyAlignment="1">
      <alignment horizontal="right" vertical="top"/>
    </xf>
    <xf numFmtId="169" fontId="683" fillId="0" borderId="1" xfId="0" applyNumberFormat="1" applyFont="1" applyBorder="1" applyAlignment="1">
      <alignment horizontal="right" vertical="top"/>
    </xf>
    <xf numFmtId="169" fontId="684" fillId="0" borderId="1" xfId="0" applyNumberFormat="1" applyFont="1" applyBorder="1" applyAlignment="1">
      <alignment horizontal="right" vertical="top"/>
    </xf>
    <xf numFmtId="169" fontId="685" fillId="0" borderId="1" xfId="0" applyNumberFormat="1" applyFont="1" applyBorder="1" applyAlignment="1">
      <alignment horizontal="right" vertical="top"/>
    </xf>
    <xf numFmtId="170" fontId="686" fillId="2" borderId="1" xfId="0" applyNumberFormat="1" applyFont="1" applyFill="1" applyBorder="1" applyAlignment="1" applyProtection="1">
      <alignment horizontal="right" vertical="top"/>
      <protection locked="0"/>
    </xf>
    <xf numFmtId="171" fontId="687" fillId="0" borderId="1" xfId="0" applyNumberFormat="1" applyFont="1" applyBorder="1" applyAlignment="1">
      <alignment horizontal="right" vertical="top"/>
    </xf>
    <xf numFmtId="4" fontId="688" fillId="0" borderId="1" xfId="0" applyNumberFormat="1" applyFont="1" applyBorder="1" applyAlignment="1">
      <alignment horizontal="right" vertical="top"/>
    </xf>
    <xf numFmtId="4" fontId="689" fillId="0" borderId="1" xfId="0" applyNumberFormat="1" applyFont="1" applyBorder="1" applyAlignment="1">
      <alignment horizontal="right" vertical="top"/>
    </xf>
    <xf numFmtId="0" fontId="690" fillId="0" borderId="0" xfId="0" applyFont="1"/>
    <xf numFmtId="0" fontId="691" fillId="3" borderId="1" xfId="0" applyFont="1" applyFill="1" applyBorder="1" applyAlignment="1">
      <alignment horizontal="left"/>
    </xf>
    <xf numFmtId="0" fontId="699" fillId="3" borderId="1" xfId="0" applyFont="1" applyFill="1" applyBorder="1" applyAlignment="1">
      <alignment horizontal="left"/>
    </xf>
    <xf numFmtId="0" fontId="700" fillId="3" borderId="1" xfId="0" applyFont="1" applyFill="1" applyBorder="1" applyAlignment="1">
      <alignment horizontal="left"/>
    </xf>
    <xf numFmtId="4" fontId="701" fillId="3" borderId="1" xfId="0" applyNumberFormat="1" applyFont="1" applyFill="1" applyBorder="1" applyAlignment="1">
      <alignment horizontal="right"/>
    </xf>
    <xf numFmtId="0" fontId="702" fillId="0" borderId="0" xfId="0" applyFont="1"/>
    <xf numFmtId="0" fontId="703" fillId="0" borderId="1" xfId="0" applyFont="1" applyBorder="1" applyAlignment="1">
      <alignment horizontal="left" vertical="top"/>
    </xf>
    <xf numFmtId="0" fontId="704" fillId="0" borderId="1" xfId="0" applyFont="1" applyBorder="1" applyAlignment="1">
      <alignment horizontal="left" vertical="top" wrapText="1"/>
    </xf>
    <xf numFmtId="0" fontId="705" fillId="0" borderId="1" xfId="0" applyFont="1" applyBorder="1" applyAlignment="1">
      <alignment horizontal="center" vertical="top"/>
    </xf>
    <xf numFmtId="168" fontId="706" fillId="0" borderId="1" xfId="0" applyNumberFormat="1" applyFont="1" applyBorder="1" applyAlignment="1">
      <alignment horizontal="right" vertical="top"/>
    </xf>
    <xf numFmtId="169" fontId="707" fillId="0" borderId="1" xfId="0" applyNumberFormat="1" applyFont="1" applyBorder="1" applyAlignment="1">
      <alignment horizontal="right" vertical="top"/>
    </xf>
    <xf numFmtId="169" fontId="708" fillId="0" borderId="1" xfId="0" applyNumberFormat="1" applyFont="1" applyBorder="1" applyAlignment="1">
      <alignment horizontal="right" vertical="top"/>
    </xf>
    <xf numFmtId="169" fontId="709" fillId="0" borderId="1" xfId="0" applyNumberFormat="1" applyFont="1" applyBorder="1" applyAlignment="1">
      <alignment horizontal="right" vertical="top"/>
    </xf>
    <xf numFmtId="170" fontId="710" fillId="2" borderId="1" xfId="0" applyNumberFormat="1" applyFont="1" applyFill="1" applyBorder="1" applyAlignment="1" applyProtection="1">
      <alignment horizontal="right" vertical="top"/>
      <protection locked="0"/>
    </xf>
    <xf numFmtId="171" fontId="711" fillId="0" borderId="1" xfId="0" applyNumberFormat="1" applyFont="1" applyBorder="1" applyAlignment="1">
      <alignment horizontal="right" vertical="top"/>
    </xf>
    <xf numFmtId="4" fontId="712" fillId="0" borderId="1" xfId="0" applyNumberFormat="1" applyFont="1" applyBorder="1" applyAlignment="1">
      <alignment horizontal="right" vertical="top"/>
    </xf>
    <xf numFmtId="4" fontId="713" fillId="0" borderId="1" xfId="0" applyNumberFormat="1" applyFont="1" applyBorder="1" applyAlignment="1">
      <alignment horizontal="right" vertical="top"/>
    </xf>
    <xf numFmtId="0" fontId="714" fillId="0" borderId="0" xfId="0" applyFont="1"/>
    <xf numFmtId="0" fontId="715" fillId="0" borderId="1" xfId="0" applyFont="1" applyBorder="1" applyAlignment="1">
      <alignment horizontal="left" vertical="top"/>
    </xf>
    <xf numFmtId="0" fontId="716" fillId="0" borderId="1" xfId="0" applyFont="1" applyBorder="1" applyAlignment="1">
      <alignment horizontal="left" vertical="top" wrapText="1"/>
    </xf>
    <xf numFmtId="0" fontId="717" fillId="0" borderId="1" xfId="0" applyFont="1" applyBorder="1" applyAlignment="1">
      <alignment horizontal="center" vertical="top"/>
    </xf>
    <xf numFmtId="168" fontId="718" fillId="0" borderId="1" xfId="0" applyNumberFormat="1" applyFont="1" applyBorder="1" applyAlignment="1">
      <alignment horizontal="right" vertical="top"/>
    </xf>
    <xf numFmtId="169" fontId="719" fillId="0" borderId="1" xfId="0" applyNumberFormat="1" applyFont="1" applyBorder="1" applyAlignment="1">
      <alignment horizontal="right" vertical="top"/>
    </xf>
    <xf numFmtId="169" fontId="720" fillId="0" borderId="1" xfId="0" applyNumberFormat="1" applyFont="1" applyBorder="1" applyAlignment="1">
      <alignment horizontal="right" vertical="top"/>
    </xf>
    <xf numFmtId="169" fontId="721" fillId="0" borderId="1" xfId="0" applyNumberFormat="1" applyFont="1" applyBorder="1" applyAlignment="1">
      <alignment horizontal="right" vertical="top"/>
    </xf>
    <xf numFmtId="170" fontId="722" fillId="2" borderId="1" xfId="0" applyNumberFormat="1" applyFont="1" applyFill="1" applyBorder="1" applyAlignment="1" applyProtection="1">
      <alignment horizontal="right" vertical="top"/>
      <protection locked="0"/>
    </xf>
    <xf numFmtId="171" fontId="723" fillId="0" borderId="1" xfId="0" applyNumberFormat="1" applyFont="1" applyBorder="1" applyAlignment="1">
      <alignment horizontal="right" vertical="top"/>
    </xf>
    <xf numFmtId="4" fontId="724" fillId="0" borderId="1" xfId="0" applyNumberFormat="1" applyFont="1" applyBorder="1" applyAlignment="1">
      <alignment horizontal="right" vertical="top"/>
    </xf>
    <xf numFmtId="4" fontId="725" fillId="0" borderId="1" xfId="0" applyNumberFormat="1" applyFont="1" applyBorder="1" applyAlignment="1">
      <alignment horizontal="right" vertical="top"/>
    </xf>
    <xf numFmtId="0" fontId="726" fillId="0" borderId="0" xfId="0" applyFont="1"/>
    <xf numFmtId="0" fontId="727" fillId="0" borderId="1" xfId="0" applyFont="1" applyBorder="1" applyAlignment="1">
      <alignment horizontal="left" vertical="top"/>
    </xf>
    <xf numFmtId="0" fontId="728" fillId="0" borderId="1" xfId="0" applyFont="1" applyBorder="1" applyAlignment="1">
      <alignment horizontal="left" vertical="top" wrapText="1"/>
    </xf>
    <xf numFmtId="0" fontId="729" fillId="0" borderId="1" xfId="0" applyFont="1" applyBorder="1" applyAlignment="1">
      <alignment horizontal="center" vertical="top"/>
    </xf>
    <xf numFmtId="168" fontId="730" fillId="0" borderId="1" xfId="0" applyNumberFormat="1" applyFont="1" applyBorder="1" applyAlignment="1">
      <alignment horizontal="right" vertical="top"/>
    </xf>
    <xf numFmtId="169" fontId="731" fillId="0" borderId="1" xfId="0" applyNumberFormat="1" applyFont="1" applyBorder="1" applyAlignment="1">
      <alignment horizontal="right" vertical="top"/>
    </xf>
    <xf numFmtId="169" fontId="732" fillId="0" borderId="1" xfId="0" applyNumberFormat="1" applyFont="1" applyBorder="1" applyAlignment="1">
      <alignment horizontal="right" vertical="top"/>
    </xf>
    <xf numFmtId="169" fontId="733" fillId="0" borderId="1" xfId="0" applyNumberFormat="1" applyFont="1" applyBorder="1" applyAlignment="1">
      <alignment horizontal="right" vertical="top"/>
    </xf>
    <xf numFmtId="170" fontId="734" fillId="2" borderId="1" xfId="0" applyNumberFormat="1" applyFont="1" applyFill="1" applyBorder="1" applyAlignment="1" applyProtection="1">
      <alignment horizontal="right" vertical="top"/>
      <protection locked="0"/>
    </xf>
    <xf numFmtId="171" fontId="735" fillId="0" borderId="1" xfId="0" applyNumberFormat="1" applyFont="1" applyBorder="1" applyAlignment="1">
      <alignment horizontal="right" vertical="top"/>
    </xf>
    <xf numFmtId="4" fontId="736" fillId="0" borderId="1" xfId="0" applyNumberFormat="1" applyFont="1" applyBorder="1" applyAlignment="1">
      <alignment horizontal="right" vertical="top"/>
    </xf>
    <xf numFmtId="4" fontId="737" fillId="0" borderId="1" xfId="0" applyNumberFormat="1" applyFont="1" applyBorder="1" applyAlignment="1">
      <alignment horizontal="right" vertical="top"/>
    </xf>
    <xf numFmtId="0" fontId="738" fillId="0" borderId="0" xfId="0" applyFont="1"/>
    <xf numFmtId="0" fontId="739" fillId="0" borderId="1" xfId="0" applyFont="1" applyBorder="1" applyAlignment="1">
      <alignment horizontal="left" vertical="top"/>
    </xf>
    <xf numFmtId="0" fontId="740" fillId="0" borderId="1" xfId="0" applyFont="1" applyBorder="1" applyAlignment="1">
      <alignment horizontal="left" vertical="top" wrapText="1"/>
    </xf>
    <xf numFmtId="0" fontId="741" fillId="0" borderId="1" xfId="0" applyFont="1" applyBorder="1" applyAlignment="1">
      <alignment horizontal="center" vertical="top"/>
    </xf>
    <xf numFmtId="168" fontId="742" fillId="0" borderId="1" xfId="0" applyNumberFormat="1" applyFont="1" applyBorder="1" applyAlignment="1">
      <alignment horizontal="right" vertical="top"/>
    </xf>
    <xf numFmtId="169" fontId="743" fillId="0" borderId="1" xfId="0" applyNumberFormat="1" applyFont="1" applyBorder="1" applyAlignment="1">
      <alignment horizontal="right" vertical="top"/>
    </xf>
    <xf numFmtId="169" fontId="744" fillId="0" borderId="1" xfId="0" applyNumberFormat="1" applyFont="1" applyBorder="1" applyAlignment="1">
      <alignment horizontal="right" vertical="top"/>
    </xf>
    <xf numFmtId="169" fontId="745" fillId="0" borderId="1" xfId="0" applyNumberFormat="1" applyFont="1" applyBorder="1" applyAlignment="1">
      <alignment horizontal="right" vertical="top"/>
    </xf>
    <xf numFmtId="170" fontId="746" fillId="2" borderId="1" xfId="0" applyNumberFormat="1" applyFont="1" applyFill="1" applyBorder="1" applyAlignment="1" applyProtection="1">
      <alignment horizontal="right" vertical="top"/>
      <protection locked="0"/>
    </xf>
    <xf numFmtId="171" fontId="747" fillId="0" borderId="1" xfId="0" applyNumberFormat="1" applyFont="1" applyBorder="1" applyAlignment="1">
      <alignment horizontal="right" vertical="top"/>
    </xf>
    <xf numFmtId="4" fontId="748" fillId="0" borderId="1" xfId="0" applyNumberFormat="1" applyFont="1" applyBorder="1" applyAlignment="1">
      <alignment horizontal="right" vertical="top"/>
    </xf>
    <xf numFmtId="4" fontId="749" fillId="0" borderId="1" xfId="0" applyNumberFormat="1" applyFont="1" applyBorder="1" applyAlignment="1">
      <alignment horizontal="right" vertical="top"/>
    </xf>
    <xf numFmtId="0" fontId="750" fillId="0" borderId="0" xfId="0" applyFont="1"/>
    <xf numFmtId="0" fontId="751" fillId="0" borderId="1" xfId="0" applyFont="1" applyBorder="1" applyAlignment="1">
      <alignment horizontal="left" vertical="top"/>
    </xf>
    <xf numFmtId="0" fontId="752" fillId="0" borderId="1" xfId="0" applyFont="1" applyBorder="1" applyAlignment="1">
      <alignment horizontal="left" vertical="top" wrapText="1"/>
    </xf>
    <xf numFmtId="0" fontId="753" fillId="0" borderId="1" xfId="0" applyFont="1" applyBorder="1" applyAlignment="1">
      <alignment horizontal="center" vertical="top"/>
    </xf>
    <xf numFmtId="168" fontId="754" fillId="0" borderId="1" xfId="0" applyNumberFormat="1" applyFont="1" applyBorder="1" applyAlignment="1">
      <alignment horizontal="right" vertical="top"/>
    </xf>
    <xf numFmtId="169" fontId="755" fillId="0" borderId="1" xfId="0" applyNumberFormat="1" applyFont="1" applyBorder="1" applyAlignment="1">
      <alignment horizontal="right" vertical="top"/>
    </xf>
    <xf numFmtId="169" fontId="756" fillId="0" borderId="1" xfId="0" applyNumberFormat="1" applyFont="1" applyBorder="1" applyAlignment="1">
      <alignment horizontal="right" vertical="top"/>
    </xf>
    <xf numFmtId="169" fontId="757" fillId="0" borderId="1" xfId="0" applyNumberFormat="1" applyFont="1" applyBorder="1" applyAlignment="1">
      <alignment horizontal="right" vertical="top"/>
    </xf>
    <xf numFmtId="170" fontId="758" fillId="2" borderId="1" xfId="0" applyNumberFormat="1" applyFont="1" applyFill="1" applyBorder="1" applyAlignment="1" applyProtection="1">
      <alignment horizontal="right" vertical="top"/>
      <protection locked="0"/>
    </xf>
    <xf numFmtId="171" fontId="759" fillId="0" borderId="1" xfId="0" applyNumberFormat="1" applyFont="1" applyBorder="1" applyAlignment="1">
      <alignment horizontal="right" vertical="top"/>
    </xf>
    <xf numFmtId="4" fontId="760" fillId="0" borderId="1" xfId="0" applyNumberFormat="1" applyFont="1" applyBorder="1" applyAlignment="1">
      <alignment horizontal="right" vertical="top"/>
    </xf>
    <xf numFmtId="4" fontId="761" fillId="0" borderId="1" xfId="0" applyNumberFormat="1" applyFont="1" applyBorder="1" applyAlignment="1">
      <alignment horizontal="right" vertical="top"/>
    </xf>
    <xf numFmtId="0" fontId="762" fillId="0" borderId="0" xfId="0" applyFont="1"/>
    <xf numFmtId="0" fontId="763" fillId="0" borderId="1" xfId="0" applyFont="1" applyBorder="1" applyAlignment="1">
      <alignment horizontal="left" vertical="top"/>
    </xf>
    <xf numFmtId="0" fontId="764" fillId="0" borderId="1" xfId="0" applyFont="1" applyBorder="1" applyAlignment="1">
      <alignment horizontal="left" vertical="top" wrapText="1"/>
    </xf>
    <xf numFmtId="0" fontId="765" fillId="0" borderId="1" xfId="0" applyFont="1" applyBorder="1" applyAlignment="1">
      <alignment horizontal="center" vertical="top"/>
    </xf>
    <xf numFmtId="168" fontId="766" fillId="0" borderId="1" xfId="0" applyNumberFormat="1" applyFont="1" applyBorder="1" applyAlignment="1">
      <alignment horizontal="right" vertical="top"/>
    </xf>
    <xf numFmtId="169" fontId="767" fillId="0" borderId="1" xfId="0" applyNumberFormat="1" applyFont="1" applyBorder="1" applyAlignment="1">
      <alignment horizontal="right" vertical="top"/>
    </xf>
    <xf numFmtId="169" fontId="768" fillId="0" borderId="1" xfId="0" applyNumberFormat="1" applyFont="1" applyBorder="1" applyAlignment="1">
      <alignment horizontal="right" vertical="top"/>
    </xf>
    <xf numFmtId="169" fontId="769" fillId="0" borderId="1" xfId="0" applyNumberFormat="1" applyFont="1" applyBorder="1" applyAlignment="1">
      <alignment horizontal="right" vertical="top"/>
    </xf>
    <xf numFmtId="170" fontId="770" fillId="2" borderId="1" xfId="0" applyNumberFormat="1" applyFont="1" applyFill="1" applyBorder="1" applyAlignment="1" applyProtection="1">
      <alignment horizontal="right" vertical="top"/>
      <protection locked="0"/>
    </xf>
    <xf numFmtId="171" fontId="771" fillId="0" borderId="1" xfId="0" applyNumberFormat="1" applyFont="1" applyBorder="1" applyAlignment="1">
      <alignment horizontal="right" vertical="top"/>
    </xf>
    <xf numFmtId="4" fontId="772" fillId="0" borderId="1" xfId="0" applyNumberFormat="1" applyFont="1" applyBorder="1" applyAlignment="1">
      <alignment horizontal="right" vertical="top"/>
    </xf>
    <xf numFmtId="4" fontId="773" fillId="0" borderId="1" xfId="0" applyNumberFormat="1" applyFont="1" applyBorder="1" applyAlignment="1">
      <alignment horizontal="right" vertical="top"/>
    </xf>
    <xf numFmtId="0" fontId="774" fillId="0" borderId="0" xfId="0" applyFont="1"/>
    <xf numFmtId="0" fontId="775" fillId="0" borderId="1" xfId="0" applyFont="1" applyBorder="1" applyAlignment="1">
      <alignment horizontal="left" vertical="top"/>
    </xf>
    <xf numFmtId="0" fontId="776" fillId="0" borderId="1" xfId="0" applyFont="1" applyBorder="1" applyAlignment="1">
      <alignment horizontal="left" vertical="top" wrapText="1"/>
    </xf>
    <xf numFmtId="0" fontId="777" fillId="0" borderId="1" xfId="0" applyFont="1" applyBorder="1" applyAlignment="1">
      <alignment horizontal="center" vertical="top"/>
    </xf>
    <xf numFmtId="168" fontId="778" fillId="0" borderId="1" xfId="0" applyNumberFormat="1" applyFont="1" applyBorder="1" applyAlignment="1">
      <alignment horizontal="right" vertical="top"/>
    </xf>
    <xf numFmtId="169" fontId="779" fillId="0" borderId="1" xfId="0" applyNumberFormat="1" applyFont="1" applyBorder="1" applyAlignment="1">
      <alignment horizontal="right" vertical="top"/>
    </xf>
    <xf numFmtId="169" fontId="780" fillId="0" borderId="1" xfId="0" applyNumberFormat="1" applyFont="1" applyBorder="1" applyAlignment="1">
      <alignment horizontal="right" vertical="top"/>
    </xf>
    <xf numFmtId="169" fontId="781" fillId="0" borderId="1" xfId="0" applyNumberFormat="1" applyFont="1" applyBorder="1" applyAlignment="1">
      <alignment horizontal="right" vertical="top"/>
    </xf>
    <xf numFmtId="170" fontId="782" fillId="2" borderId="1" xfId="0" applyNumberFormat="1" applyFont="1" applyFill="1" applyBorder="1" applyAlignment="1" applyProtection="1">
      <alignment horizontal="right" vertical="top"/>
      <protection locked="0"/>
    </xf>
    <xf numFmtId="171" fontId="783" fillId="0" borderId="1" xfId="0" applyNumberFormat="1" applyFont="1" applyBorder="1" applyAlignment="1">
      <alignment horizontal="right" vertical="top"/>
    </xf>
    <xf numFmtId="4" fontId="784" fillId="0" borderId="1" xfId="0" applyNumberFormat="1" applyFont="1" applyBorder="1" applyAlignment="1">
      <alignment horizontal="right" vertical="top"/>
    </xf>
    <xf numFmtId="4" fontId="785" fillId="0" borderId="1" xfId="0" applyNumberFormat="1" applyFont="1" applyBorder="1" applyAlignment="1">
      <alignment horizontal="right" vertical="top"/>
    </xf>
    <xf numFmtId="0" fontId="786" fillId="0" borderId="0" xfId="0" applyFont="1"/>
    <xf numFmtId="0" fontId="787" fillId="3" borderId="1" xfId="0" applyFont="1" applyFill="1" applyBorder="1" applyAlignment="1">
      <alignment horizontal="left"/>
    </xf>
    <xf numFmtId="0" fontId="795" fillId="3" borderId="1" xfId="0" applyFont="1" applyFill="1" applyBorder="1" applyAlignment="1">
      <alignment horizontal="left"/>
    </xf>
    <xf numFmtId="0" fontId="796" fillId="3" borderId="1" xfId="0" applyFont="1" applyFill="1" applyBorder="1" applyAlignment="1">
      <alignment horizontal="left"/>
    </xf>
    <xf numFmtId="4" fontId="797" fillId="3" borderId="1" xfId="0" applyNumberFormat="1" applyFont="1" applyFill="1" applyBorder="1" applyAlignment="1">
      <alignment horizontal="right"/>
    </xf>
    <xf numFmtId="0" fontId="798" fillId="0" borderId="0" xfId="0" applyFont="1"/>
    <xf numFmtId="0" fontId="799" fillId="0" borderId="1" xfId="0" applyFont="1" applyBorder="1" applyAlignment="1">
      <alignment horizontal="left" vertical="top"/>
    </xf>
    <xf numFmtId="0" fontId="800" fillId="0" borderId="1" xfId="0" applyFont="1" applyBorder="1" applyAlignment="1">
      <alignment horizontal="left" vertical="top" wrapText="1"/>
    </xf>
    <xf numFmtId="0" fontId="801" fillId="0" borderId="1" xfId="0" applyFont="1" applyBorder="1" applyAlignment="1">
      <alignment horizontal="center" vertical="top"/>
    </xf>
    <xf numFmtId="168" fontId="802" fillId="0" borderId="1" xfId="0" applyNumberFormat="1" applyFont="1" applyBorder="1" applyAlignment="1">
      <alignment horizontal="right" vertical="top"/>
    </xf>
    <xf numFmtId="169" fontId="803" fillId="0" borderId="1" xfId="0" applyNumberFormat="1" applyFont="1" applyBorder="1" applyAlignment="1">
      <alignment horizontal="right" vertical="top"/>
    </xf>
    <xf numFmtId="169" fontId="804" fillId="0" borderId="1" xfId="0" applyNumberFormat="1" applyFont="1" applyBorder="1" applyAlignment="1">
      <alignment horizontal="right" vertical="top"/>
    </xf>
    <xf numFmtId="169" fontId="805" fillId="0" borderId="1" xfId="0" applyNumberFormat="1" applyFont="1" applyBorder="1" applyAlignment="1">
      <alignment horizontal="right" vertical="top"/>
    </xf>
    <xf numFmtId="170" fontId="806" fillId="2" borderId="1" xfId="0" applyNumberFormat="1" applyFont="1" applyFill="1" applyBorder="1" applyAlignment="1" applyProtection="1">
      <alignment horizontal="right" vertical="top"/>
      <protection locked="0"/>
    </xf>
    <xf numFmtId="171" fontId="807" fillId="0" borderId="1" xfId="0" applyNumberFormat="1" applyFont="1" applyBorder="1" applyAlignment="1">
      <alignment horizontal="right" vertical="top"/>
    </xf>
    <xf numFmtId="4" fontId="808" fillId="0" borderId="1" xfId="0" applyNumberFormat="1" applyFont="1" applyBorder="1" applyAlignment="1">
      <alignment horizontal="right" vertical="top"/>
    </xf>
    <xf numFmtId="4" fontId="809" fillId="0" borderId="1" xfId="0" applyNumberFormat="1" applyFont="1" applyBorder="1" applyAlignment="1">
      <alignment horizontal="right" vertical="top"/>
    </xf>
    <xf numFmtId="0" fontId="810" fillId="0" borderId="0" xfId="0" applyFont="1"/>
    <xf numFmtId="0" fontId="817" fillId="0" borderId="0" xfId="0" applyFont="1" applyAlignment="1">
      <alignment horizontal="left" vertical="top"/>
    </xf>
    <xf numFmtId="0" fontId="820" fillId="3" borderId="1" xfId="0" applyFont="1" applyFill="1" applyBorder="1" applyAlignment="1">
      <alignment horizontal="left"/>
    </xf>
    <xf numFmtId="0" fontId="821" fillId="3" borderId="1" xfId="0" applyFont="1" applyFill="1" applyBorder="1" applyAlignment="1">
      <alignment horizontal="left"/>
    </xf>
    <xf numFmtId="0" fontId="822" fillId="3" borderId="1" xfId="0" applyFont="1" applyFill="1" applyBorder="1" applyAlignment="1">
      <alignment horizontal="left"/>
    </xf>
    <xf numFmtId="0" fontId="823" fillId="3" borderId="1" xfId="0" applyFont="1" applyFill="1" applyBorder="1" applyAlignment="1">
      <alignment horizontal="left"/>
    </xf>
    <xf numFmtId="0" fontId="824" fillId="3" borderId="1" xfId="0" applyFont="1" applyFill="1" applyBorder="1" applyAlignment="1">
      <alignment horizontal="left"/>
    </xf>
    <xf numFmtId="0" fontId="825" fillId="3" borderId="1" xfId="0" applyFont="1" applyFill="1" applyBorder="1" applyAlignment="1">
      <alignment horizontal="left"/>
    </xf>
    <xf numFmtId="0" fontId="826" fillId="3" borderId="1" xfId="0" applyFont="1" applyFill="1" applyBorder="1" applyAlignment="1">
      <alignment horizontal="left"/>
    </xf>
    <xf numFmtId="0" fontId="827" fillId="3" borderId="1" xfId="0" applyFont="1" applyFill="1" applyBorder="1" applyAlignment="1">
      <alignment horizontal="left"/>
    </xf>
    <xf numFmtId="0" fontId="828" fillId="3" borderId="1" xfId="0" applyFont="1" applyFill="1" applyBorder="1" applyAlignment="1">
      <alignment horizontal="left"/>
    </xf>
    <xf numFmtId="0" fontId="829" fillId="0" borderId="1" xfId="0" applyFont="1" applyBorder="1" applyAlignment="1">
      <alignment horizontal="left" vertical="top"/>
    </xf>
    <xf numFmtId="0" fontId="830" fillId="0" borderId="1" xfId="0" applyFont="1" applyBorder="1" applyAlignment="1">
      <alignment horizontal="left" vertical="top" wrapText="1"/>
    </xf>
    <xf numFmtId="4" fontId="831" fillId="2" borderId="1" xfId="0" applyNumberFormat="1" applyFont="1" applyFill="1" applyBorder="1" applyAlignment="1" applyProtection="1">
      <alignment horizontal="right" vertical="top"/>
      <protection locked="0"/>
    </xf>
    <xf numFmtId="4" fontId="832" fillId="0" borderId="1" xfId="0" applyNumberFormat="1" applyFont="1" applyBorder="1" applyAlignment="1">
      <alignment horizontal="right" vertical="top"/>
    </xf>
    <xf numFmtId="4" fontId="833" fillId="2" borderId="1" xfId="0" applyNumberFormat="1" applyFont="1" applyFill="1" applyBorder="1" applyAlignment="1" applyProtection="1">
      <alignment horizontal="right" vertical="top"/>
      <protection locked="0"/>
    </xf>
    <xf numFmtId="4" fontId="834" fillId="0" borderId="1" xfId="0" applyNumberFormat="1" applyFont="1" applyBorder="1" applyAlignment="1">
      <alignment horizontal="right" vertical="top"/>
    </xf>
    <xf numFmtId="4" fontId="835" fillId="3" borderId="1" xfId="0" applyNumberFormat="1" applyFont="1" applyFill="1" applyBorder="1" applyAlignment="1">
      <alignment horizontal="right" vertical="top"/>
    </xf>
    <xf numFmtId="4" fontId="836" fillId="3" borderId="1" xfId="0" applyNumberFormat="1" applyFont="1" applyFill="1" applyBorder="1" applyAlignment="1">
      <alignment horizontal="right" vertical="top"/>
    </xf>
    <xf numFmtId="0" fontId="837" fillId="0" borderId="1" xfId="0" applyFont="1" applyBorder="1" applyAlignment="1">
      <alignment horizontal="left" vertical="top"/>
    </xf>
    <xf numFmtId="0" fontId="838" fillId="0" borderId="1" xfId="0" applyFont="1" applyBorder="1" applyAlignment="1">
      <alignment horizontal="left" vertical="top" wrapText="1"/>
    </xf>
    <xf numFmtId="4" fontId="839" fillId="2" borderId="1" xfId="0" applyNumberFormat="1" applyFont="1" applyFill="1" applyBorder="1" applyAlignment="1" applyProtection="1">
      <alignment horizontal="right" vertical="top"/>
      <protection locked="0"/>
    </xf>
    <xf numFmtId="4" fontId="840" fillId="0" borderId="1" xfId="0" applyNumberFormat="1" applyFont="1" applyBorder="1" applyAlignment="1">
      <alignment horizontal="right" vertical="top"/>
    </xf>
    <xf numFmtId="4" fontId="841" fillId="2" borderId="1" xfId="0" applyNumberFormat="1" applyFont="1" applyFill="1" applyBorder="1" applyAlignment="1" applyProtection="1">
      <alignment horizontal="right" vertical="top"/>
      <protection locked="0"/>
    </xf>
    <xf numFmtId="4" fontId="842" fillId="0" borderId="1" xfId="0" applyNumberFormat="1" applyFont="1" applyBorder="1" applyAlignment="1">
      <alignment horizontal="right" vertical="top"/>
    </xf>
    <xf numFmtId="4" fontId="843" fillId="3" borderId="1" xfId="0" applyNumberFormat="1" applyFont="1" applyFill="1" applyBorder="1" applyAlignment="1">
      <alignment horizontal="right" vertical="top"/>
    </xf>
    <xf numFmtId="4" fontId="844" fillId="3" borderId="1" xfId="0" applyNumberFormat="1" applyFont="1" applyFill="1" applyBorder="1" applyAlignment="1">
      <alignment horizontal="right" vertical="top"/>
    </xf>
    <xf numFmtId="0" fontId="845" fillId="0" borderId="1" xfId="0" applyFont="1" applyBorder="1" applyAlignment="1">
      <alignment horizontal="left" vertical="top"/>
    </xf>
    <xf numFmtId="0" fontId="846" fillId="0" borderId="1" xfId="0" applyFont="1" applyBorder="1" applyAlignment="1">
      <alignment horizontal="left" vertical="top" wrapText="1"/>
    </xf>
    <xf numFmtId="4" fontId="847" fillId="2" borderId="1" xfId="0" applyNumberFormat="1" applyFont="1" applyFill="1" applyBorder="1" applyAlignment="1" applyProtection="1">
      <alignment horizontal="right" vertical="top"/>
      <protection locked="0"/>
    </xf>
    <xf numFmtId="4" fontId="848" fillId="0" borderId="1" xfId="0" applyNumberFormat="1" applyFont="1" applyBorder="1" applyAlignment="1">
      <alignment horizontal="right" vertical="top"/>
    </xf>
    <xf numFmtId="4" fontId="849" fillId="2" borderId="1" xfId="0" applyNumberFormat="1" applyFont="1" applyFill="1" applyBorder="1" applyAlignment="1" applyProtection="1">
      <alignment horizontal="right" vertical="top"/>
      <protection locked="0"/>
    </xf>
    <xf numFmtId="4" fontId="850" fillId="0" borderId="1" xfId="0" applyNumberFormat="1" applyFont="1" applyBorder="1" applyAlignment="1">
      <alignment horizontal="right" vertical="top"/>
    </xf>
    <xf numFmtId="4" fontId="851" fillId="3" borderId="1" xfId="0" applyNumberFormat="1" applyFont="1" applyFill="1" applyBorder="1" applyAlignment="1">
      <alignment horizontal="right" vertical="top"/>
    </xf>
    <xf numFmtId="4" fontId="852" fillId="3" borderId="1" xfId="0" applyNumberFormat="1" applyFont="1" applyFill="1" applyBorder="1" applyAlignment="1">
      <alignment horizontal="right" vertical="top"/>
    </xf>
    <xf numFmtId="0" fontId="853" fillId="0" borderId="1" xfId="0" applyFont="1" applyBorder="1" applyAlignment="1">
      <alignment horizontal="left" vertical="top"/>
    </xf>
    <xf numFmtId="0" fontId="854" fillId="0" borderId="1" xfId="0" applyFont="1" applyBorder="1" applyAlignment="1">
      <alignment horizontal="left" vertical="top" wrapText="1"/>
    </xf>
    <xf numFmtId="4" fontId="855" fillId="2" borderId="1" xfId="0" applyNumberFormat="1" applyFont="1" applyFill="1" applyBorder="1" applyAlignment="1" applyProtection="1">
      <alignment horizontal="right" vertical="top"/>
      <protection locked="0"/>
    </xf>
    <xf numFmtId="4" fontId="856" fillId="0" borderId="1" xfId="0" applyNumberFormat="1" applyFont="1" applyBorder="1" applyAlignment="1">
      <alignment horizontal="right" vertical="top"/>
    </xf>
    <xf numFmtId="4" fontId="857" fillId="2" borderId="1" xfId="0" applyNumberFormat="1" applyFont="1" applyFill="1" applyBorder="1" applyAlignment="1" applyProtection="1">
      <alignment horizontal="right" vertical="top"/>
      <protection locked="0"/>
    </xf>
    <xf numFmtId="4" fontId="858" fillId="0" borderId="1" xfId="0" applyNumberFormat="1" applyFont="1" applyBorder="1" applyAlignment="1">
      <alignment horizontal="right" vertical="top"/>
    </xf>
    <xf numFmtId="4" fontId="859" fillId="3" borderId="1" xfId="0" applyNumberFormat="1" applyFont="1" applyFill="1" applyBorder="1" applyAlignment="1">
      <alignment horizontal="right" vertical="top"/>
    </xf>
    <xf numFmtId="4" fontId="860" fillId="3" borderId="1" xfId="0" applyNumberFormat="1" applyFont="1" applyFill="1" applyBorder="1" applyAlignment="1">
      <alignment horizontal="right" vertical="top"/>
    </xf>
    <xf numFmtId="0" fontId="861" fillId="0" borderId="1" xfId="0" applyFont="1" applyBorder="1" applyAlignment="1">
      <alignment horizontal="left" vertical="top"/>
    </xf>
    <xf numFmtId="0" fontId="862" fillId="0" borderId="1" xfId="0" applyFont="1" applyBorder="1" applyAlignment="1">
      <alignment horizontal="left" vertical="top" wrapText="1"/>
    </xf>
    <xf numFmtId="4" fontId="863" fillId="2" borderId="1" xfId="0" applyNumberFormat="1" applyFont="1" applyFill="1" applyBorder="1" applyAlignment="1" applyProtection="1">
      <alignment horizontal="right" vertical="top"/>
      <protection locked="0"/>
    </xf>
    <xf numFmtId="4" fontId="864" fillId="0" borderId="1" xfId="0" applyNumberFormat="1" applyFont="1" applyBorder="1" applyAlignment="1">
      <alignment horizontal="right" vertical="top"/>
    </xf>
    <xf numFmtId="4" fontId="865" fillId="2" borderId="1" xfId="0" applyNumberFormat="1" applyFont="1" applyFill="1" applyBorder="1" applyAlignment="1" applyProtection="1">
      <alignment horizontal="right" vertical="top"/>
      <protection locked="0"/>
    </xf>
    <xf numFmtId="4" fontId="866" fillId="0" borderId="1" xfId="0" applyNumberFormat="1" applyFont="1" applyBorder="1" applyAlignment="1">
      <alignment horizontal="right" vertical="top"/>
    </xf>
    <xf numFmtId="4" fontId="867" fillId="3" borderId="1" xfId="0" applyNumberFormat="1" applyFont="1" applyFill="1" applyBorder="1" applyAlignment="1">
      <alignment horizontal="right" vertical="top"/>
    </xf>
    <xf numFmtId="4" fontId="868" fillId="3" borderId="1" xfId="0" applyNumberFormat="1" applyFont="1" applyFill="1" applyBorder="1" applyAlignment="1">
      <alignment horizontal="right" vertical="top"/>
    </xf>
    <xf numFmtId="0" fontId="869" fillId="0" borderId="1" xfId="0" applyFont="1" applyBorder="1" applyAlignment="1">
      <alignment horizontal="left" vertical="top"/>
    </xf>
    <xf numFmtId="0" fontId="870" fillId="0" borderId="1" xfId="0" applyFont="1" applyBorder="1" applyAlignment="1">
      <alignment horizontal="left" vertical="top" wrapText="1"/>
    </xf>
    <xf numFmtId="4" fontId="871" fillId="2" borderId="1" xfId="0" applyNumberFormat="1" applyFont="1" applyFill="1" applyBorder="1" applyAlignment="1" applyProtection="1">
      <alignment horizontal="right" vertical="top"/>
      <protection locked="0"/>
    </xf>
    <xf numFmtId="4" fontId="872" fillId="0" borderId="1" xfId="0" applyNumberFormat="1" applyFont="1" applyBorder="1" applyAlignment="1">
      <alignment horizontal="right" vertical="top"/>
    </xf>
    <xf numFmtId="4" fontId="873" fillId="2" borderId="1" xfId="0" applyNumberFormat="1" applyFont="1" applyFill="1" applyBorder="1" applyAlignment="1" applyProtection="1">
      <alignment horizontal="right" vertical="top"/>
      <protection locked="0"/>
    </xf>
    <xf numFmtId="4" fontId="874" fillId="0" borderId="1" xfId="0" applyNumberFormat="1" applyFont="1" applyBorder="1" applyAlignment="1">
      <alignment horizontal="right" vertical="top"/>
    </xf>
    <xf numFmtId="4" fontId="875" fillId="3" borderId="1" xfId="0" applyNumberFormat="1" applyFont="1" applyFill="1" applyBorder="1" applyAlignment="1">
      <alignment horizontal="right" vertical="top"/>
    </xf>
    <xf numFmtId="4" fontId="876" fillId="3" borderId="1" xfId="0" applyNumberFormat="1" applyFont="1" applyFill="1" applyBorder="1" applyAlignment="1">
      <alignment horizontal="right" vertical="top"/>
    </xf>
    <xf numFmtId="0" fontId="877" fillId="0" borderId="1" xfId="0" applyFont="1" applyBorder="1" applyAlignment="1">
      <alignment horizontal="left" vertical="top"/>
    </xf>
    <xf numFmtId="0" fontId="878" fillId="0" borderId="1" xfId="0" applyFont="1" applyBorder="1" applyAlignment="1">
      <alignment horizontal="left" vertical="top" wrapText="1"/>
    </xf>
    <xf numFmtId="4" fontId="879" fillId="2" borderId="1" xfId="0" applyNumberFormat="1" applyFont="1" applyFill="1" applyBorder="1" applyAlignment="1" applyProtection="1">
      <alignment horizontal="right" vertical="top"/>
      <protection locked="0"/>
    </xf>
    <xf numFmtId="4" fontId="880" fillId="0" borderId="1" xfId="0" applyNumberFormat="1" applyFont="1" applyBorder="1" applyAlignment="1">
      <alignment horizontal="right" vertical="top"/>
    </xf>
    <xf numFmtId="4" fontId="881" fillId="2" borderId="1" xfId="0" applyNumberFormat="1" applyFont="1" applyFill="1" applyBorder="1" applyAlignment="1" applyProtection="1">
      <alignment horizontal="right" vertical="top"/>
      <protection locked="0"/>
    </xf>
    <xf numFmtId="4" fontId="882" fillId="0" borderId="1" xfId="0" applyNumberFormat="1" applyFont="1" applyBorder="1" applyAlignment="1">
      <alignment horizontal="right" vertical="top"/>
    </xf>
    <xf numFmtId="4" fontId="883" fillId="3" borderId="1" xfId="0" applyNumberFormat="1" applyFont="1" applyFill="1" applyBorder="1" applyAlignment="1">
      <alignment horizontal="right" vertical="top"/>
    </xf>
    <xf numFmtId="4" fontId="884" fillId="3" borderId="1" xfId="0" applyNumberFormat="1" applyFont="1" applyFill="1" applyBorder="1" applyAlignment="1">
      <alignment horizontal="right" vertical="top"/>
    </xf>
    <xf numFmtId="0" fontId="885" fillId="0" borderId="1" xfId="0" applyFont="1" applyBorder="1" applyAlignment="1">
      <alignment horizontal="left" vertical="top"/>
    </xf>
    <xf numFmtId="0" fontId="886" fillId="0" borderId="1" xfId="0" applyFont="1" applyBorder="1" applyAlignment="1">
      <alignment horizontal="left" vertical="top" wrapText="1"/>
    </xf>
    <xf numFmtId="4" fontId="887" fillId="2" borderId="1" xfId="0" applyNumberFormat="1" applyFont="1" applyFill="1" applyBorder="1" applyAlignment="1" applyProtection="1">
      <alignment horizontal="right" vertical="top"/>
      <protection locked="0"/>
    </xf>
    <xf numFmtId="4" fontId="888" fillId="0" borderId="1" xfId="0" applyNumberFormat="1" applyFont="1" applyBorder="1" applyAlignment="1">
      <alignment horizontal="right" vertical="top"/>
    </xf>
    <xf numFmtId="4" fontId="889" fillId="2" borderId="1" xfId="0" applyNumberFormat="1" applyFont="1" applyFill="1" applyBorder="1" applyAlignment="1" applyProtection="1">
      <alignment horizontal="right" vertical="top"/>
      <protection locked="0"/>
    </xf>
    <xf numFmtId="4" fontId="890" fillId="0" borderId="1" xfId="0" applyNumberFormat="1" applyFont="1" applyBorder="1" applyAlignment="1">
      <alignment horizontal="right" vertical="top"/>
    </xf>
    <xf numFmtId="4" fontId="891" fillId="3" borderId="1" xfId="0" applyNumberFormat="1" applyFont="1" applyFill="1" applyBorder="1" applyAlignment="1">
      <alignment horizontal="right" vertical="top"/>
    </xf>
    <xf numFmtId="4" fontId="892" fillId="3" borderId="1" xfId="0" applyNumberFormat="1" applyFont="1" applyFill="1" applyBorder="1" applyAlignment="1">
      <alignment horizontal="right" vertical="top"/>
    </xf>
    <xf numFmtId="0" fontId="893" fillId="0" borderId="1" xfId="0" applyFont="1" applyBorder="1" applyAlignment="1">
      <alignment horizontal="left" vertical="top"/>
    </xf>
    <xf numFmtId="0" fontId="894" fillId="0" borderId="1" xfId="0" applyFont="1" applyBorder="1" applyAlignment="1">
      <alignment horizontal="left" vertical="top" wrapText="1"/>
    </xf>
    <xf numFmtId="4" fontId="895" fillId="2" borderId="1" xfId="0" applyNumberFormat="1" applyFont="1" applyFill="1" applyBorder="1" applyAlignment="1" applyProtection="1">
      <alignment horizontal="right" vertical="top"/>
      <protection locked="0"/>
    </xf>
    <xf numFmtId="4" fontId="896" fillId="0" borderId="1" xfId="0" applyNumberFormat="1" applyFont="1" applyBorder="1" applyAlignment="1">
      <alignment horizontal="right" vertical="top"/>
    </xf>
    <xf numFmtId="4" fontId="897" fillId="2" borderId="1" xfId="0" applyNumberFormat="1" applyFont="1" applyFill="1" applyBorder="1" applyAlignment="1" applyProtection="1">
      <alignment horizontal="right" vertical="top"/>
      <protection locked="0"/>
    </xf>
    <xf numFmtId="4" fontId="898" fillId="0" borderId="1" xfId="0" applyNumberFormat="1" applyFont="1" applyBorder="1" applyAlignment="1">
      <alignment horizontal="right" vertical="top"/>
    </xf>
    <xf numFmtId="4" fontId="899" fillId="3" borderId="1" xfId="0" applyNumberFormat="1" applyFont="1" applyFill="1" applyBorder="1" applyAlignment="1">
      <alignment horizontal="right" vertical="top"/>
    </xf>
    <xf numFmtId="4" fontId="900" fillId="3" borderId="1" xfId="0" applyNumberFormat="1" applyFont="1" applyFill="1" applyBorder="1" applyAlignment="1">
      <alignment horizontal="right" vertical="top"/>
    </xf>
    <xf numFmtId="4" fontId="903" fillId="3" borderId="1" xfId="0" applyNumberFormat="1" applyFont="1" applyFill="1" applyBorder="1" applyAlignment="1">
      <alignment horizontal="right"/>
    </xf>
    <xf numFmtId="4" fontId="908" fillId="3" borderId="1" xfId="0" applyNumberFormat="1" applyFont="1" applyFill="1" applyBorder="1" applyAlignment="1">
      <alignment horizontal="right"/>
    </xf>
    <xf numFmtId="4" fontId="909" fillId="3" borderId="1" xfId="0" applyNumberFormat="1" applyFont="1" applyFill="1" applyBorder="1" applyAlignment="1">
      <alignment horizontal="right"/>
    </xf>
    <xf numFmtId="0" fontId="910" fillId="0" borderId="0" xfId="0" applyFont="1" applyAlignment="1">
      <alignment horizontal="left" vertical="top"/>
    </xf>
    <xf numFmtId="0" fontId="913" fillId="3" borderId="1" xfId="0" applyFont="1" applyFill="1" applyBorder="1" applyAlignment="1">
      <alignment horizontal="left"/>
    </xf>
    <xf numFmtId="0" fontId="914" fillId="3" borderId="1" xfId="0" applyFont="1" applyFill="1" applyBorder="1" applyAlignment="1">
      <alignment horizontal="left"/>
    </xf>
    <xf numFmtId="0" fontId="915" fillId="3" borderId="1" xfId="0" applyFont="1" applyFill="1" applyBorder="1" applyAlignment="1">
      <alignment horizontal="left"/>
    </xf>
    <xf numFmtId="0" fontId="916" fillId="3" borderId="1" xfId="0" applyFont="1" applyFill="1" applyBorder="1" applyAlignment="1">
      <alignment horizontal="left"/>
    </xf>
    <xf numFmtId="0" fontId="922" fillId="0" borderId="1" xfId="0" applyFont="1" applyBorder="1" applyAlignment="1">
      <alignment horizontal="left" vertical="top"/>
    </xf>
    <xf numFmtId="4" fontId="923" fillId="0" borderId="1" xfId="0" applyNumberFormat="1" applyFont="1" applyBorder="1" applyAlignment="1">
      <alignment horizontal="right" vertical="top"/>
    </xf>
    <xf numFmtId="4" fontId="924" fillId="0" borderId="1" xfId="0" applyNumberFormat="1" applyFont="1" applyBorder="1" applyAlignment="1">
      <alignment horizontal="right" vertical="top"/>
    </xf>
    <xf numFmtId="4" fontId="925" fillId="2" borderId="1" xfId="0" applyNumberFormat="1" applyFont="1" applyFill="1" applyBorder="1" applyAlignment="1" applyProtection="1">
      <alignment vertical="top"/>
      <protection locked="0"/>
    </xf>
    <xf numFmtId="0" fontId="931" fillId="0" borderId="0" xfId="0" applyFont="1"/>
    <xf numFmtId="0" fontId="932" fillId="0" borderId="1" xfId="0" applyFont="1" applyBorder="1" applyAlignment="1">
      <alignment horizontal="left" vertical="top"/>
    </xf>
    <xf numFmtId="4" fontId="933" fillId="0" borderId="1" xfId="0" applyNumberFormat="1" applyFont="1" applyBorder="1" applyAlignment="1">
      <alignment horizontal="right" vertical="top"/>
    </xf>
    <xf numFmtId="4" fontId="934" fillId="0" borderId="1" xfId="0" applyNumberFormat="1" applyFont="1" applyBorder="1" applyAlignment="1">
      <alignment horizontal="right" vertical="top"/>
    </xf>
    <xf numFmtId="4" fontId="935" fillId="2" borderId="1" xfId="0" applyNumberFormat="1" applyFont="1" applyFill="1" applyBorder="1" applyAlignment="1" applyProtection="1">
      <alignment vertical="top"/>
      <protection locked="0"/>
    </xf>
    <xf numFmtId="0" fontId="941" fillId="0" borderId="0" xfId="0" applyFont="1"/>
    <xf numFmtId="0" fontId="942" fillId="0" borderId="1" xfId="0" applyFont="1" applyBorder="1" applyAlignment="1">
      <alignment horizontal="left" vertical="top"/>
    </xf>
    <xf numFmtId="4" fontId="943" fillId="0" borderId="1" xfId="0" applyNumberFormat="1" applyFont="1" applyBorder="1" applyAlignment="1">
      <alignment horizontal="right" vertical="top"/>
    </xf>
    <xf numFmtId="4" fontId="944" fillId="0" borderId="1" xfId="0" applyNumberFormat="1" applyFont="1" applyBorder="1" applyAlignment="1">
      <alignment horizontal="right" vertical="top"/>
    </xf>
    <xf numFmtId="4" fontId="945" fillId="2" borderId="1" xfId="0" applyNumberFormat="1" applyFont="1" applyFill="1" applyBorder="1" applyAlignment="1" applyProtection="1">
      <alignment vertical="top"/>
      <protection locked="0"/>
    </xf>
    <xf numFmtId="0" fontId="951" fillId="0" borderId="0" xfId="0" applyFont="1"/>
    <xf numFmtId="0" fontId="952" fillId="0" borderId="1" xfId="0" applyFont="1" applyBorder="1" applyAlignment="1">
      <alignment horizontal="left" vertical="top"/>
    </xf>
    <xf numFmtId="4" fontId="953" fillId="0" borderId="1" xfId="0" applyNumberFormat="1" applyFont="1" applyBorder="1" applyAlignment="1">
      <alignment horizontal="right" vertical="top"/>
    </xf>
    <xf numFmtId="4" fontId="954" fillId="0" borderId="1" xfId="0" applyNumberFormat="1" applyFont="1" applyBorder="1" applyAlignment="1">
      <alignment horizontal="right" vertical="top"/>
    </xf>
    <xf numFmtId="4" fontId="955" fillId="2" borderId="1" xfId="0" applyNumberFormat="1" applyFont="1" applyFill="1" applyBorder="1" applyAlignment="1" applyProtection="1">
      <alignment vertical="top"/>
      <protection locked="0"/>
    </xf>
    <xf numFmtId="0" fontId="961" fillId="0" borderId="0" xfId="0" applyFont="1"/>
    <xf numFmtId="0" fontId="962" fillId="0" borderId="1" xfId="0" applyFont="1" applyBorder="1" applyAlignment="1">
      <alignment horizontal="left" vertical="top"/>
    </xf>
    <xf numFmtId="4" fontId="963" fillId="0" borderId="1" xfId="0" applyNumberFormat="1" applyFont="1" applyBorder="1" applyAlignment="1">
      <alignment horizontal="right" vertical="top"/>
    </xf>
    <xf numFmtId="4" fontId="964" fillId="0" borderId="1" xfId="0" applyNumberFormat="1" applyFont="1" applyBorder="1" applyAlignment="1">
      <alignment horizontal="right" vertical="top"/>
    </xf>
    <xf numFmtId="4" fontId="965" fillId="2" borderId="1" xfId="0" applyNumberFormat="1" applyFont="1" applyFill="1" applyBorder="1" applyAlignment="1" applyProtection="1">
      <alignment vertical="top"/>
      <protection locked="0"/>
    </xf>
    <xf numFmtId="0" fontId="971" fillId="0" borderId="0" xfId="0" applyFont="1"/>
    <xf numFmtId="0" fontId="972" fillId="0" borderId="1" xfId="0" applyFont="1" applyBorder="1" applyAlignment="1">
      <alignment horizontal="left" vertical="top"/>
    </xf>
    <xf numFmtId="4" fontId="973" fillId="0" borderId="1" xfId="0" applyNumberFormat="1" applyFont="1" applyBorder="1" applyAlignment="1">
      <alignment horizontal="right" vertical="top"/>
    </xf>
    <xf numFmtId="4" fontId="974" fillId="0" borderId="1" xfId="0" applyNumberFormat="1" applyFont="1" applyBorder="1" applyAlignment="1">
      <alignment horizontal="right" vertical="top"/>
    </xf>
    <xf numFmtId="4" fontId="975" fillId="0" borderId="1" xfId="0" applyNumberFormat="1" applyFont="1" applyBorder="1" applyAlignment="1">
      <alignment horizontal="right" vertical="top"/>
    </xf>
    <xf numFmtId="0" fontId="981" fillId="0" borderId="0" xfId="0" applyFont="1"/>
    <xf numFmtId="0" fontId="982" fillId="0" borderId="1" xfId="0" applyFont="1" applyBorder="1" applyAlignment="1">
      <alignment horizontal="left" vertical="top"/>
    </xf>
    <xf numFmtId="4" fontId="983" fillId="0" borderId="1" xfId="0" applyNumberFormat="1" applyFont="1" applyBorder="1" applyAlignment="1">
      <alignment horizontal="right" vertical="top"/>
    </xf>
    <xf numFmtId="4" fontId="987" fillId="2" borderId="1" xfId="0" applyNumberFormat="1" applyFont="1" applyFill="1" applyBorder="1" applyAlignment="1" applyProtection="1">
      <alignment horizontal="right" vertical="top"/>
      <protection locked="0"/>
    </xf>
    <xf numFmtId="0" fontId="988" fillId="0" borderId="0" xfId="0" applyFont="1"/>
    <xf numFmtId="4" fontId="992" fillId="2" borderId="1" xfId="0" applyNumberFormat="1" applyFont="1" applyFill="1" applyBorder="1" applyAlignment="1" applyProtection="1">
      <alignment horizontal="right" vertical="top"/>
      <protection locked="0"/>
    </xf>
    <xf numFmtId="0" fontId="993" fillId="0" borderId="0" xfId="0" applyFont="1"/>
    <xf numFmtId="4" fontId="997" fillId="2" borderId="1" xfId="0" applyNumberFormat="1" applyFont="1" applyFill="1" applyBorder="1" applyAlignment="1" applyProtection="1">
      <alignment horizontal="right" vertical="top"/>
      <protection locked="0"/>
    </xf>
    <xf numFmtId="4" fontId="1001" fillId="3" borderId="1" xfId="0" applyNumberFormat="1" applyFont="1" applyFill="1" applyBorder="1" applyAlignment="1">
      <alignment horizontal="right"/>
    </xf>
    <xf numFmtId="0" fontId="1002" fillId="0" borderId="0" xfId="0" applyFont="1"/>
    <xf numFmtId="4" fontId="1006" fillId="2" borderId="1" xfId="0" applyNumberFormat="1" applyFont="1" applyFill="1" applyBorder="1" applyAlignment="1" applyProtection="1">
      <alignment horizontal="right" vertical="top"/>
      <protection locked="0"/>
    </xf>
    <xf numFmtId="0" fontId="1009" fillId="0" borderId="0" xfId="0" applyFont="1" applyAlignment="1">
      <alignment horizontal="left" vertical="top"/>
    </xf>
    <xf numFmtId="0" fontId="1012" fillId="3" borderId="1" xfId="0" applyFont="1" applyFill="1" applyBorder="1" applyAlignment="1">
      <alignment horizontal="left"/>
    </xf>
    <xf numFmtId="0" fontId="1013" fillId="3" borderId="1" xfId="0" applyFont="1" applyFill="1" applyBorder="1" applyAlignment="1">
      <alignment horizontal="left"/>
    </xf>
    <xf numFmtId="0" fontId="1014" fillId="3" borderId="1" xfId="0" applyFont="1" applyFill="1" applyBorder="1" applyAlignment="1">
      <alignment horizontal="left"/>
    </xf>
    <xf numFmtId="0" fontId="1015" fillId="3" borderId="1" xfId="0" applyFont="1" applyFill="1" applyBorder="1" applyAlignment="1">
      <alignment horizontal="left"/>
    </xf>
    <xf numFmtId="0" fontId="1021" fillId="0" borderId="1" xfId="0" applyFont="1" applyBorder="1" applyAlignment="1">
      <alignment horizontal="left" vertical="top"/>
    </xf>
    <xf numFmtId="4" fontId="1022" fillId="0" borderId="1" xfId="0" applyNumberFormat="1" applyFont="1" applyBorder="1" applyAlignment="1">
      <alignment horizontal="right" vertical="top"/>
    </xf>
    <xf numFmtId="4" fontId="1023" fillId="0" borderId="1" xfId="0" applyNumberFormat="1" applyFont="1" applyBorder="1" applyAlignment="1">
      <alignment horizontal="right" vertical="top"/>
    </xf>
    <xf numFmtId="4" fontId="1024" fillId="2" borderId="1" xfId="0" applyNumberFormat="1" applyFont="1" applyFill="1" applyBorder="1" applyAlignment="1" applyProtection="1">
      <alignment vertical="top"/>
      <protection locked="0"/>
    </xf>
    <xf numFmtId="0" fontId="1030" fillId="0" borderId="0" xfId="0" applyFont="1"/>
    <xf numFmtId="0" fontId="1031" fillId="0" borderId="1" xfId="0" applyFont="1" applyBorder="1" applyAlignment="1">
      <alignment horizontal="left" vertical="top"/>
    </xf>
    <xf numFmtId="4" fontId="1032" fillId="0" borderId="1" xfId="0" applyNumberFormat="1" applyFont="1" applyBorder="1" applyAlignment="1">
      <alignment horizontal="right" vertical="top"/>
    </xf>
    <xf numFmtId="4" fontId="1033" fillId="0" borderId="1" xfId="0" applyNumberFormat="1" applyFont="1" applyBorder="1" applyAlignment="1">
      <alignment horizontal="right" vertical="top"/>
    </xf>
    <xf numFmtId="4" fontId="1034" fillId="2" borderId="1" xfId="0" applyNumberFormat="1" applyFont="1" applyFill="1" applyBorder="1" applyAlignment="1" applyProtection="1">
      <alignment vertical="top"/>
      <protection locked="0"/>
    </xf>
    <xf numFmtId="0" fontId="1040" fillId="0" borderId="0" xfId="0" applyFont="1"/>
    <xf numFmtId="0" fontId="1041" fillId="0" borderId="1" xfId="0" applyFont="1" applyBorder="1" applyAlignment="1">
      <alignment horizontal="left" vertical="top"/>
    </xf>
    <xf numFmtId="4" fontId="1042" fillId="0" borderId="1" xfId="0" applyNumberFormat="1" applyFont="1" applyBorder="1" applyAlignment="1">
      <alignment horizontal="right" vertical="top"/>
    </xf>
    <xf numFmtId="4" fontId="1043" fillId="0" borderId="1" xfId="0" applyNumberFormat="1" applyFont="1" applyBorder="1" applyAlignment="1">
      <alignment horizontal="right" vertical="top"/>
    </xf>
    <xf numFmtId="4" fontId="1044" fillId="2" borderId="1" xfId="0" applyNumberFormat="1" applyFont="1" applyFill="1" applyBorder="1" applyAlignment="1" applyProtection="1">
      <alignment vertical="top"/>
      <protection locked="0"/>
    </xf>
    <xf numFmtId="0" fontId="1050" fillId="0" borderId="0" xfId="0" applyFont="1"/>
    <xf numFmtId="0" fontId="1051" fillId="0" borderId="1" xfId="0" applyFont="1" applyBorder="1" applyAlignment="1">
      <alignment horizontal="left" vertical="top"/>
    </xf>
    <xf numFmtId="4" fontId="1052" fillId="0" borderId="1" xfId="0" applyNumberFormat="1" applyFont="1" applyBorder="1" applyAlignment="1">
      <alignment horizontal="right" vertical="top"/>
    </xf>
    <xf numFmtId="4" fontId="1053" fillId="0" borderId="1" xfId="0" applyNumberFormat="1" applyFont="1" applyBorder="1" applyAlignment="1">
      <alignment horizontal="right" vertical="top"/>
    </xf>
    <xf numFmtId="4" fontId="1054" fillId="2" borderId="1" xfId="0" applyNumberFormat="1" applyFont="1" applyFill="1" applyBorder="1" applyAlignment="1" applyProtection="1">
      <alignment vertical="top"/>
      <protection locked="0"/>
    </xf>
    <xf numFmtId="0" fontId="1060" fillId="0" borderId="0" xfId="0" applyFont="1"/>
    <xf numFmtId="0" fontId="1061" fillId="0" borderId="1" xfId="0" applyFont="1" applyBorder="1" applyAlignment="1">
      <alignment horizontal="left" vertical="top"/>
    </xf>
    <xf numFmtId="4" fontId="1062" fillId="0" borderId="1" xfId="0" applyNumberFormat="1" applyFont="1" applyBorder="1" applyAlignment="1">
      <alignment horizontal="right" vertical="top"/>
    </xf>
    <xf numFmtId="4" fontId="1063" fillId="0" borderId="1" xfId="0" applyNumberFormat="1" applyFont="1" applyBorder="1" applyAlignment="1">
      <alignment horizontal="right" vertical="top"/>
    </xf>
    <xf numFmtId="4" fontId="1064" fillId="2" borderId="1" xfId="0" applyNumberFormat="1" applyFont="1" applyFill="1" applyBorder="1" applyAlignment="1" applyProtection="1">
      <alignment vertical="top"/>
      <protection locked="0"/>
    </xf>
    <xf numFmtId="0" fontId="1070" fillId="0" borderId="0" xfId="0" applyFont="1"/>
    <xf numFmtId="0" fontId="1071" fillId="0" borderId="1" xfId="0" applyFont="1" applyBorder="1" applyAlignment="1">
      <alignment horizontal="left" vertical="top"/>
    </xf>
    <xf numFmtId="4" fontId="1072" fillId="0" borderId="1" xfId="0" applyNumberFormat="1" applyFont="1" applyBorder="1" applyAlignment="1">
      <alignment horizontal="right" vertical="top"/>
    </xf>
    <xf numFmtId="4" fontId="1073" fillId="0" borderId="1" xfId="0" applyNumberFormat="1" applyFont="1" applyBorder="1" applyAlignment="1">
      <alignment horizontal="right" vertical="top"/>
    </xf>
    <xf numFmtId="4" fontId="1074" fillId="0" borderId="1" xfId="0" applyNumberFormat="1" applyFont="1" applyBorder="1" applyAlignment="1">
      <alignment horizontal="right" vertical="top"/>
    </xf>
    <xf numFmtId="0" fontId="1080" fillId="0" borderId="0" xfId="0" applyFont="1"/>
    <xf numFmtId="0" fontId="1081" fillId="0" borderId="1" xfId="0" applyFont="1" applyBorder="1" applyAlignment="1">
      <alignment horizontal="left" vertical="top"/>
    </xf>
    <xf numFmtId="4" fontId="1082" fillId="0" borderId="1" xfId="0" applyNumberFormat="1" applyFont="1" applyBorder="1" applyAlignment="1">
      <alignment horizontal="right" vertical="top"/>
    </xf>
    <xf numFmtId="4" fontId="1086" fillId="2" borderId="1" xfId="0" applyNumberFormat="1" applyFont="1" applyFill="1" applyBorder="1" applyAlignment="1" applyProtection="1">
      <alignment horizontal="right" vertical="top"/>
      <protection locked="0"/>
    </xf>
    <xf numFmtId="0" fontId="1087" fillId="0" borderId="0" xfId="0" applyFont="1"/>
    <xf numFmtId="4" fontId="1091" fillId="2" borderId="1" xfId="0" applyNumberFormat="1" applyFont="1" applyFill="1" applyBorder="1" applyAlignment="1" applyProtection="1">
      <alignment horizontal="right" vertical="top"/>
      <protection locked="0"/>
    </xf>
    <xf numFmtId="0" fontId="1094" fillId="0" borderId="0" xfId="0" applyFont="1" applyAlignment="1">
      <alignment horizontal="left" vertical="top"/>
    </xf>
    <xf numFmtId="0" fontId="1097" fillId="0" borderId="1" xfId="0" applyFont="1" applyBorder="1" applyAlignment="1">
      <alignment horizontal="left" vertical="top"/>
    </xf>
    <xf numFmtId="0" fontId="1098" fillId="2" borderId="1" xfId="0" applyFont="1" applyFill="1" applyBorder="1" applyAlignment="1" applyProtection="1">
      <alignment vertical="top"/>
      <protection locked="0"/>
    </xf>
    <xf numFmtId="0" fontId="1106" fillId="0" borderId="1" xfId="0" applyFont="1" applyBorder="1" applyAlignment="1">
      <alignment horizontal="left" vertical="top"/>
    </xf>
    <xf numFmtId="0" fontId="1107" fillId="2" borderId="1" xfId="0" applyFont="1" applyFill="1" applyBorder="1" applyAlignment="1" applyProtection="1">
      <alignment vertical="top"/>
      <protection locked="0"/>
    </xf>
    <xf numFmtId="0" fontId="1115" fillId="0" borderId="1" xfId="0" applyFont="1" applyBorder="1" applyAlignment="1">
      <alignment horizontal="left" vertical="top"/>
    </xf>
    <xf numFmtId="0" fontId="1116" fillId="2" borderId="1" xfId="0" applyFont="1" applyFill="1" applyBorder="1" applyAlignment="1" applyProtection="1">
      <alignment vertical="top"/>
      <protection locked="0"/>
    </xf>
    <xf numFmtId="0" fontId="1124" fillId="0" borderId="1" xfId="0" applyFont="1" applyBorder="1" applyAlignment="1">
      <alignment horizontal="left" vertical="top"/>
    </xf>
    <xf numFmtId="0" fontId="1125" fillId="2" borderId="1" xfId="0" applyFont="1" applyFill="1" applyBorder="1" applyAlignment="1" applyProtection="1">
      <alignment vertical="top"/>
      <protection locked="0"/>
    </xf>
    <xf numFmtId="0" fontId="1133" fillId="0" borderId="1" xfId="0" applyFont="1" applyBorder="1" applyAlignment="1">
      <alignment horizontal="left" vertical="top"/>
    </xf>
    <xf numFmtId="170" fontId="1134" fillId="0" borderId="1" xfId="0" applyNumberFormat="1" applyFont="1" applyBorder="1" applyAlignment="1">
      <alignment horizontal="right" vertical="top"/>
    </xf>
    <xf numFmtId="0" fontId="1135" fillId="0" borderId="1" xfId="0" applyFont="1" applyBorder="1" applyAlignment="1">
      <alignment horizontal="left" vertical="top"/>
    </xf>
    <xf numFmtId="170" fontId="1136" fillId="0" borderId="1" xfId="0" applyNumberFormat="1" applyFont="1" applyBorder="1" applyAlignment="1">
      <alignment horizontal="right" vertical="top"/>
    </xf>
    <xf numFmtId="0" fontId="1139" fillId="0" borderId="0" xfId="0" applyFont="1" applyAlignment="1">
      <alignment horizontal="left" vertical="top"/>
    </xf>
    <xf numFmtId="0" fontId="1142" fillId="3" borderId="0" xfId="0" applyFont="1" applyFill="1" applyAlignment="1">
      <alignment horizontal="left"/>
    </xf>
    <xf numFmtId="0" fontId="1143" fillId="3" borderId="1" xfId="0" applyFont="1" applyFill="1" applyBorder="1" applyAlignment="1">
      <alignment horizontal="left"/>
    </xf>
    <xf numFmtId="4" fontId="1150" fillId="3" borderId="1" xfId="0" applyNumberFormat="1" applyFont="1" applyFill="1" applyBorder="1" applyAlignment="1">
      <alignment horizontal="right"/>
    </xf>
    <xf numFmtId="4" fontId="1151" fillId="3" borderId="1" xfId="0" applyNumberFormat="1" applyFont="1" applyFill="1" applyBorder="1" applyAlignment="1">
      <alignment horizontal="right"/>
    </xf>
    <xf numFmtId="4" fontId="1152" fillId="3" borderId="1" xfId="0" applyNumberFormat="1" applyFont="1" applyFill="1" applyBorder="1" applyAlignment="1">
      <alignment horizontal="right"/>
    </xf>
    <xf numFmtId="0" fontId="1153" fillId="0" borderId="0" xfId="0" applyFont="1"/>
    <xf numFmtId="0" fontId="1154" fillId="0" borderId="1" xfId="0" applyFont="1" applyBorder="1" applyAlignment="1">
      <alignment horizontal="left" vertical="top"/>
    </xf>
    <xf numFmtId="0" fontId="1155" fillId="0" borderId="1" xfId="0" applyFont="1" applyBorder="1" applyAlignment="1">
      <alignment horizontal="left" vertical="top" wrapText="1"/>
    </xf>
    <xf numFmtId="0" fontId="1156" fillId="0" borderId="1" xfId="0" applyFont="1" applyBorder="1" applyAlignment="1">
      <alignment horizontal="center" vertical="top"/>
    </xf>
    <xf numFmtId="168" fontId="1157" fillId="0" borderId="1" xfId="0" applyNumberFormat="1" applyFont="1" applyBorder="1" applyAlignment="1">
      <alignment horizontal="right" vertical="top"/>
    </xf>
    <xf numFmtId="169" fontId="1158" fillId="0" borderId="1" xfId="0" applyNumberFormat="1" applyFont="1" applyBorder="1" applyAlignment="1">
      <alignment horizontal="right" vertical="top"/>
    </xf>
    <xf numFmtId="169" fontId="1159" fillId="2" borderId="1" xfId="0" applyNumberFormat="1" applyFont="1" applyFill="1" applyBorder="1" applyAlignment="1" applyProtection="1">
      <alignment horizontal="right" vertical="top"/>
      <protection locked="0"/>
    </xf>
    <xf numFmtId="169" fontId="1160" fillId="0" borderId="1" xfId="0" applyNumberFormat="1" applyFont="1" applyBorder="1" applyAlignment="1">
      <alignment horizontal="right" vertical="top"/>
    </xf>
    <xf numFmtId="169" fontId="1161" fillId="0" borderId="1" xfId="0" applyNumberFormat="1" applyFont="1" applyBorder="1" applyAlignment="1">
      <alignment horizontal="right" vertical="top"/>
    </xf>
    <xf numFmtId="169" fontId="1162" fillId="0" borderId="1" xfId="0" applyNumberFormat="1" applyFont="1" applyBorder="1" applyAlignment="1">
      <alignment horizontal="right" vertical="top"/>
    </xf>
    <xf numFmtId="169" fontId="1163" fillId="0" borderId="1" xfId="0" applyNumberFormat="1" applyFont="1" applyBorder="1" applyAlignment="1">
      <alignment horizontal="right" vertical="top"/>
    </xf>
    <xf numFmtId="0" fontId="1164" fillId="0" borderId="1" xfId="0" applyFont="1" applyBorder="1" applyAlignment="1">
      <alignment horizontal="left" vertical="top"/>
    </xf>
    <xf numFmtId="0" fontId="1165" fillId="0" borderId="1" xfId="0" applyFont="1" applyBorder="1" applyAlignment="1">
      <alignment horizontal="left" vertical="top" wrapText="1"/>
    </xf>
    <xf numFmtId="0" fontId="1166" fillId="0" borderId="1" xfId="0" applyFont="1" applyBorder="1" applyAlignment="1">
      <alignment horizontal="center" vertical="top"/>
    </xf>
    <xf numFmtId="168" fontId="1167" fillId="0" borderId="1" xfId="0" applyNumberFormat="1" applyFont="1" applyBorder="1" applyAlignment="1">
      <alignment horizontal="right" vertical="top"/>
    </xf>
    <xf numFmtId="169" fontId="1168" fillId="0" borderId="1" xfId="0" applyNumberFormat="1" applyFont="1" applyBorder="1" applyAlignment="1">
      <alignment horizontal="right" vertical="top"/>
    </xf>
    <xf numFmtId="169" fontId="1169" fillId="2" borderId="1" xfId="0" applyNumberFormat="1" applyFont="1" applyFill="1" applyBorder="1" applyAlignment="1" applyProtection="1">
      <alignment horizontal="right" vertical="top"/>
      <protection locked="0"/>
    </xf>
    <xf numFmtId="169" fontId="1170" fillId="0" borderId="1" xfId="0" applyNumberFormat="1" applyFont="1" applyBorder="1" applyAlignment="1">
      <alignment horizontal="right" vertical="top"/>
    </xf>
    <xf numFmtId="169" fontId="1171" fillId="0" borderId="1" xfId="0" applyNumberFormat="1" applyFont="1" applyBorder="1" applyAlignment="1">
      <alignment horizontal="right" vertical="top"/>
    </xf>
    <xf numFmtId="169" fontId="1172" fillId="0" borderId="1" xfId="0" applyNumberFormat="1" applyFont="1" applyBorder="1" applyAlignment="1">
      <alignment horizontal="right" vertical="top"/>
    </xf>
    <xf numFmtId="169" fontId="1173" fillId="0" borderId="1" xfId="0" applyNumberFormat="1" applyFont="1" applyBorder="1" applyAlignment="1">
      <alignment horizontal="right" vertical="top"/>
    </xf>
    <xf numFmtId="0" fontId="1174" fillId="0" borderId="1" xfId="0" applyFont="1" applyBorder="1" applyAlignment="1">
      <alignment horizontal="left" vertical="top"/>
    </xf>
    <xf numFmtId="0" fontId="1175" fillId="0" borderId="1" xfId="0" applyFont="1" applyBorder="1" applyAlignment="1">
      <alignment horizontal="left" vertical="top" wrapText="1"/>
    </xf>
    <xf numFmtId="0" fontId="1176" fillId="0" borderId="1" xfId="0" applyFont="1" applyBorder="1" applyAlignment="1">
      <alignment horizontal="center" vertical="top"/>
    </xf>
    <xf numFmtId="168" fontId="1177" fillId="0" borderId="1" xfId="0" applyNumberFormat="1" applyFont="1" applyBorder="1" applyAlignment="1">
      <alignment horizontal="right" vertical="top"/>
    </xf>
    <xf numFmtId="169" fontId="1178" fillId="0" borderId="1" xfId="0" applyNumberFormat="1" applyFont="1" applyBorder="1" applyAlignment="1">
      <alignment horizontal="right" vertical="top"/>
    </xf>
    <xf numFmtId="169" fontId="1179" fillId="2" borderId="1" xfId="0" applyNumberFormat="1" applyFont="1" applyFill="1" applyBorder="1" applyAlignment="1" applyProtection="1">
      <alignment horizontal="right" vertical="top"/>
      <protection locked="0"/>
    </xf>
    <xf numFmtId="169" fontId="1180" fillId="0" borderId="1" xfId="0" applyNumberFormat="1" applyFont="1" applyBorder="1" applyAlignment="1">
      <alignment horizontal="right" vertical="top"/>
    </xf>
    <xf numFmtId="169" fontId="1181" fillId="0" borderId="1" xfId="0" applyNumberFormat="1" applyFont="1" applyBorder="1" applyAlignment="1">
      <alignment horizontal="right" vertical="top"/>
    </xf>
    <xf numFmtId="169" fontId="1182" fillId="0" borderId="1" xfId="0" applyNumberFormat="1" applyFont="1" applyBorder="1" applyAlignment="1">
      <alignment horizontal="right" vertical="top"/>
    </xf>
    <xf numFmtId="169" fontId="1183" fillId="0" borderId="1" xfId="0" applyNumberFormat="1" applyFont="1" applyBorder="1" applyAlignment="1">
      <alignment horizontal="right" vertical="top"/>
    </xf>
    <xf numFmtId="0" fontId="1184" fillId="0" borderId="1" xfId="0" applyFont="1" applyBorder="1" applyAlignment="1">
      <alignment horizontal="left" vertical="top"/>
    </xf>
    <xf numFmtId="0" fontId="1185" fillId="0" borderId="1" xfId="0" applyFont="1" applyBorder="1" applyAlignment="1">
      <alignment horizontal="left" vertical="top" wrapText="1"/>
    </xf>
    <xf numFmtId="0" fontId="1186" fillId="0" borderId="1" xfId="0" applyFont="1" applyBorder="1" applyAlignment="1">
      <alignment horizontal="center" vertical="top"/>
    </xf>
    <xf numFmtId="168" fontId="1187" fillId="0" borderId="1" xfId="0" applyNumberFormat="1" applyFont="1" applyBorder="1" applyAlignment="1">
      <alignment horizontal="right" vertical="top"/>
    </xf>
    <xf numFmtId="169" fontId="1188" fillId="0" borderId="1" xfId="0" applyNumberFormat="1" applyFont="1" applyBorder="1" applyAlignment="1">
      <alignment horizontal="right" vertical="top"/>
    </xf>
    <xf numFmtId="169" fontId="1189" fillId="2" borderId="1" xfId="0" applyNumberFormat="1" applyFont="1" applyFill="1" applyBorder="1" applyAlignment="1" applyProtection="1">
      <alignment horizontal="right" vertical="top"/>
      <protection locked="0"/>
    </xf>
    <xf numFmtId="169" fontId="1190" fillId="0" borderId="1" xfId="0" applyNumberFormat="1" applyFont="1" applyBorder="1" applyAlignment="1">
      <alignment horizontal="right" vertical="top"/>
    </xf>
    <xf numFmtId="169" fontId="1191" fillId="0" borderId="1" xfId="0" applyNumberFormat="1" applyFont="1" applyBorder="1" applyAlignment="1">
      <alignment horizontal="right" vertical="top"/>
    </xf>
    <xf numFmtId="169" fontId="1192" fillId="0" borderId="1" xfId="0" applyNumberFormat="1" applyFont="1" applyBorder="1" applyAlignment="1">
      <alignment horizontal="right" vertical="top"/>
    </xf>
    <xf numFmtId="169" fontId="1193" fillId="0" borderId="1" xfId="0" applyNumberFormat="1" applyFont="1" applyBorder="1" applyAlignment="1">
      <alignment horizontal="right" vertical="top"/>
    </xf>
    <xf numFmtId="0" fontId="1194" fillId="0" borderId="1" xfId="0" applyFont="1" applyBorder="1" applyAlignment="1">
      <alignment horizontal="left" vertical="top"/>
    </xf>
    <xf numFmtId="0" fontId="1195" fillId="0" borderId="1" xfId="0" applyFont="1" applyBorder="1" applyAlignment="1">
      <alignment horizontal="left" vertical="top" wrapText="1"/>
    </xf>
    <xf numFmtId="0" fontId="1196" fillId="0" borderId="1" xfId="0" applyFont="1" applyBorder="1" applyAlignment="1">
      <alignment horizontal="center" vertical="top"/>
    </xf>
    <xf numFmtId="168" fontId="1197" fillId="0" borderId="1" xfId="0" applyNumberFormat="1" applyFont="1" applyBorder="1" applyAlignment="1">
      <alignment horizontal="right" vertical="top"/>
    </xf>
    <xf numFmtId="169" fontId="1198" fillId="0" borderId="1" xfId="0" applyNumberFormat="1" applyFont="1" applyBorder="1" applyAlignment="1">
      <alignment horizontal="right" vertical="top"/>
    </xf>
    <xf numFmtId="169" fontId="1199" fillId="2" borderId="1" xfId="0" applyNumberFormat="1" applyFont="1" applyFill="1" applyBorder="1" applyAlignment="1" applyProtection="1">
      <alignment horizontal="right" vertical="top"/>
      <protection locked="0"/>
    </xf>
    <xf numFmtId="169" fontId="1200" fillId="0" borderId="1" xfId="0" applyNumberFormat="1" applyFont="1" applyBorder="1" applyAlignment="1">
      <alignment horizontal="right" vertical="top"/>
    </xf>
    <xf numFmtId="169" fontId="1201" fillId="0" borderId="1" xfId="0" applyNumberFormat="1" applyFont="1" applyBorder="1" applyAlignment="1">
      <alignment horizontal="right" vertical="top"/>
    </xf>
    <xf numFmtId="169" fontId="1202" fillId="0" borderId="1" xfId="0" applyNumberFormat="1" applyFont="1" applyBorder="1" applyAlignment="1">
      <alignment horizontal="right" vertical="top"/>
    </xf>
    <xf numFmtId="169" fontId="1203" fillId="0" borderId="1" xfId="0" applyNumberFormat="1" applyFont="1" applyBorder="1" applyAlignment="1">
      <alignment horizontal="right" vertical="top"/>
    </xf>
    <xf numFmtId="0" fontId="1204" fillId="0" borderId="1" xfId="0" applyFont="1" applyBorder="1" applyAlignment="1">
      <alignment horizontal="left" vertical="top"/>
    </xf>
    <xf numFmtId="0" fontId="1205" fillId="0" borderId="1" xfId="0" applyFont="1" applyBorder="1" applyAlignment="1">
      <alignment horizontal="left" vertical="top" wrapText="1"/>
    </xf>
    <xf numFmtId="0" fontId="1206" fillId="0" borderId="1" xfId="0" applyFont="1" applyBorder="1" applyAlignment="1">
      <alignment horizontal="center" vertical="top"/>
    </xf>
    <xf numFmtId="168" fontId="1207" fillId="0" borderId="1" xfId="0" applyNumberFormat="1" applyFont="1" applyBorder="1" applyAlignment="1">
      <alignment horizontal="right" vertical="top"/>
    </xf>
    <xf numFmtId="169" fontId="1208" fillId="0" borderId="1" xfId="0" applyNumberFormat="1" applyFont="1" applyBorder="1" applyAlignment="1">
      <alignment horizontal="right" vertical="top"/>
    </xf>
    <xf numFmtId="169" fontId="1209" fillId="2" borderId="1" xfId="0" applyNumberFormat="1" applyFont="1" applyFill="1" applyBorder="1" applyAlignment="1" applyProtection="1">
      <alignment horizontal="right" vertical="top"/>
      <protection locked="0"/>
    </xf>
    <xf numFmtId="169" fontId="1210" fillId="0" borderId="1" xfId="0" applyNumberFormat="1" applyFont="1" applyBorder="1" applyAlignment="1">
      <alignment horizontal="right" vertical="top"/>
    </xf>
    <xf numFmtId="169" fontId="1211" fillId="0" borderId="1" xfId="0" applyNumberFormat="1" applyFont="1" applyBorder="1" applyAlignment="1">
      <alignment horizontal="right" vertical="top"/>
    </xf>
    <xf numFmtId="169" fontId="1212" fillId="0" borderId="1" xfId="0" applyNumberFormat="1" applyFont="1" applyBorder="1" applyAlignment="1">
      <alignment horizontal="right" vertical="top"/>
    </xf>
    <xf numFmtId="169" fontId="1213" fillId="0" borderId="1" xfId="0" applyNumberFormat="1" applyFont="1" applyBorder="1" applyAlignment="1">
      <alignment horizontal="right" vertical="top"/>
    </xf>
    <xf numFmtId="0" fontId="1214" fillId="0" borderId="1" xfId="0" applyFont="1" applyBorder="1" applyAlignment="1">
      <alignment horizontal="left" vertical="top"/>
    </xf>
    <xf numFmtId="0" fontId="1216" fillId="0" borderId="0" xfId="0" applyFont="1"/>
    <xf numFmtId="0" fontId="1217" fillId="0" borderId="1" xfId="0" applyFont="1" applyBorder="1" applyAlignment="1">
      <alignment horizontal="left" vertical="top"/>
    </xf>
    <xf numFmtId="0" fontId="1218" fillId="0" borderId="1" xfId="0" applyFont="1" applyBorder="1" applyAlignment="1">
      <alignment horizontal="left" vertical="top" wrapText="1"/>
    </xf>
    <xf numFmtId="0" fontId="1219" fillId="0" borderId="1" xfId="0" applyFont="1" applyBorder="1" applyAlignment="1">
      <alignment horizontal="center" vertical="top"/>
    </xf>
    <xf numFmtId="168" fontId="1220" fillId="0" borderId="1" xfId="0" applyNumberFormat="1" applyFont="1" applyBorder="1" applyAlignment="1">
      <alignment horizontal="right" vertical="top"/>
    </xf>
    <xf numFmtId="169" fontId="1221" fillId="0" borderId="1" xfId="0" applyNumberFormat="1" applyFont="1" applyBorder="1" applyAlignment="1">
      <alignment horizontal="right" vertical="top"/>
    </xf>
    <xf numFmtId="169" fontId="1222" fillId="2" borderId="1" xfId="0" applyNumberFormat="1" applyFont="1" applyFill="1" applyBorder="1" applyAlignment="1" applyProtection="1">
      <alignment horizontal="right" vertical="top"/>
      <protection locked="0"/>
    </xf>
    <xf numFmtId="169" fontId="1223" fillId="0" borderId="1" xfId="0" applyNumberFormat="1" applyFont="1" applyBorder="1" applyAlignment="1">
      <alignment horizontal="right" vertical="top"/>
    </xf>
    <xf numFmtId="169" fontId="1224" fillId="0" borderId="1" xfId="0" applyNumberFormat="1" applyFont="1" applyBorder="1" applyAlignment="1">
      <alignment horizontal="right" vertical="top"/>
    </xf>
    <xf numFmtId="169" fontId="1225" fillId="0" borderId="1" xfId="0" applyNumberFormat="1" applyFont="1" applyBorder="1" applyAlignment="1">
      <alignment horizontal="right" vertical="top"/>
    </xf>
    <xf numFmtId="169" fontId="1226" fillId="0" borderId="1" xfId="0" applyNumberFormat="1" applyFont="1" applyBorder="1" applyAlignment="1">
      <alignment horizontal="right" vertical="top"/>
    </xf>
    <xf numFmtId="0" fontId="1227" fillId="0" borderId="1" xfId="0" applyFont="1" applyBorder="1" applyAlignment="1">
      <alignment horizontal="left" vertical="top"/>
    </xf>
    <xf numFmtId="0" fontId="1228" fillId="0" borderId="1" xfId="0" applyFont="1" applyBorder="1" applyAlignment="1">
      <alignment horizontal="left" vertical="top" wrapText="1"/>
    </xf>
    <xf numFmtId="0" fontId="1229" fillId="0" borderId="1" xfId="0" applyFont="1" applyBorder="1" applyAlignment="1">
      <alignment horizontal="center" vertical="top"/>
    </xf>
    <xf numFmtId="168" fontId="1230" fillId="0" borderId="1" xfId="0" applyNumberFormat="1" applyFont="1" applyBorder="1" applyAlignment="1">
      <alignment horizontal="right" vertical="top"/>
    </xf>
    <xf numFmtId="169" fontId="1231" fillId="0" borderId="1" xfId="0" applyNumberFormat="1" applyFont="1" applyBorder="1" applyAlignment="1">
      <alignment horizontal="right" vertical="top"/>
    </xf>
    <xf numFmtId="169" fontId="1232" fillId="2" borderId="1" xfId="0" applyNumberFormat="1" applyFont="1" applyFill="1" applyBorder="1" applyAlignment="1" applyProtection="1">
      <alignment horizontal="right" vertical="top"/>
      <protection locked="0"/>
    </xf>
    <xf numFmtId="169" fontId="1233" fillId="0" borderId="1" xfId="0" applyNumberFormat="1" applyFont="1" applyBorder="1" applyAlignment="1">
      <alignment horizontal="right" vertical="top"/>
    </xf>
    <xf numFmtId="169" fontId="1234" fillId="0" borderId="1" xfId="0" applyNumberFormat="1" applyFont="1" applyBorder="1" applyAlignment="1">
      <alignment horizontal="right" vertical="top"/>
    </xf>
    <xf numFmtId="169" fontId="1235" fillId="0" borderId="1" xfId="0" applyNumberFormat="1" applyFont="1" applyBorder="1" applyAlignment="1">
      <alignment horizontal="right" vertical="top"/>
    </xf>
    <xf numFmtId="169" fontId="1236" fillId="0" borderId="1" xfId="0" applyNumberFormat="1" applyFont="1" applyBorder="1" applyAlignment="1">
      <alignment horizontal="right" vertical="top"/>
    </xf>
    <xf numFmtId="0" fontId="1237" fillId="0" borderId="1" xfId="0" applyFont="1" applyBorder="1" applyAlignment="1">
      <alignment horizontal="left" vertical="top"/>
    </xf>
    <xf numFmtId="0" fontId="1238" fillId="0" borderId="1" xfId="0" applyFont="1" applyBorder="1" applyAlignment="1">
      <alignment horizontal="left" vertical="top" wrapText="1"/>
    </xf>
    <xf numFmtId="0" fontId="1239" fillId="0" borderId="1" xfId="0" applyFont="1" applyBorder="1" applyAlignment="1">
      <alignment horizontal="center" vertical="top"/>
    </xf>
    <xf numFmtId="168" fontId="1240" fillId="0" borderId="1" xfId="0" applyNumberFormat="1" applyFont="1" applyBorder="1" applyAlignment="1">
      <alignment horizontal="right" vertical="top"/>
    </xf>
    <xf numFmtId="169" fontId="1241" fillId="0" borderId="1" xfId="0" applyNumberFormat="1" applyFont="1" applyBorder="1" applyAlignment="1">
      <alignment horizontal="right" vertical="top"/>
    </xf>
    <xf numFmtId="169" fontId="1242" fillId="2" borderId="1" xfId="0" applyNumberFormat="1" applyFont="1" applyFill="1" applyBorder="1" applyAlignment="1" applyProtection="1">
      <alignment horizontal="right" vertical="top"/>
      <protection locked="0"/>
    </xf>
    <xf numFmtId="169" fontId="1243" fillId="0" borderId="1" xfId="0" applyNumberFormat="1" applyFont="1" applyBorder="1" applyAlignment="1">
      <alignment horizontal="right" vertical="top"/>
    </xf>
    <xf numFmtId="169" fontId="1244" fillId="0" borderId="1" xfId="0" applyNumberFormat="1" applyFont="1" applyBorder="1" applyAlignment="1">
      <alignment horizontal="right" vertical="top"/>
    </xf>
    <xf numFmtId="169" fontId="1245" fillId="0" borderId="1" xfId="0" applyNumberFormat="1" applyFont="1" applyBorder="1" applyAlignment="1">
      <alignment horizontal="right" vertical="top"/>
    </xf>
    <xf numFmtId="169" fontId="1246" fillId="0" borderId="1" xfId="0" applyNumberFormat="1" applyFont="1" applyBorder="1" applyAlignment="1">
      <alignment horizontal="right" vertical="top"/>
    </xf>
    <xf numFmtId="0" fontId="1247" fillId="0" borderId="1" xfId="0" applyFont="1" applyBorder="1" applyAlignment="1">
      <alignment horizontal="left" vertical="top"/>
    </xf>
    <xf numFmtId="0" fontId="1248" fillId="0" borderId="1" xfId="0" applyFont="1" applyBorder="1" applyAlignment="1">
      <alignment horizontal="left" vertical="top" wrapText="1"/>
    </xf>
    <xf numFmtId="0" fontId="1249" fillId="0" borderId="1" xfId="0" applyFont="1" applyBorder="1" applyAlignment="1">
      <alignment horizontal="center" vertical="top"/>
    </xf>
    <xf numFmtId="168" fontId="1250" fillId="0" borderId="1" xfId="0" applyNumberFormat="1" applyFont="1" applyBorder="1" applyAlignment="1">
      <alignment horizontal="right" vertical="top"/>
    </xf>
    <xf numFmtId="169" fontId="1251" fillId="0" borderId="1" xfId="0" applyNumberFormat="1" applyFont="1" applyBorder="1" applyAlignment="1">
      <alignment horizontal="right" vertical="top"/>
    </xf>
    <xf numFmtId="169" fontId="1252" fillId="2" borderId="1" xfId="0" applyNumberFormat="1" applyFont="1" applyFill="1" applyBorder="1" applyAlignment="1" applyProtection="1">
      <alignment horizontal="right" vertical="top"/>
      <protection locked="0"/>
    </xf>
    <xf numFmtId="169" fontId="1253" fillId="0" borderId="1" xfId="0" applyNumberFormat="1" applyFont="1" applyBorder="1" applyAlignment="1">
      <alignment horizontal="right" vertical="top"/>
    </xf>
    <xf numFmtId="169" fontId="1254" fillId="0" borderId="1" xfId="0" applyNumberFormat="1" applyFont="1" applyBorder="1" applyAlignment="1">
      <alignment horizontal="right" vertical="top"/>
    </xf>
    <xf numFmtId="169" fontId="1255" fillId="0" borderId="1" xfId="0" applyNumberFormat="1" applyFont="1" applyBorder="1" applyAlignment="1">
      <alignment horizontal="right" vertical="top"/>
    </xf>
    <xf numFmtId="169" fontId="1256" fillId="0" borderId="1" xfId="0" applyNumberFormat="1" applyFont="1" applyBorder="1" applyAlignment="1">
      <alignment horizontal="right" vertical="top"/>
    </xf>
    <xf numFmtId="0" fontId="1257" fillId="0" borderId="1" xfId="0" applyFont="1" applyBorder="1" applyAlignment="1">
      <alignment horizontal="left" vertical="top"/>
    </xf>
    <xf numFmtId="0" fontId="1258" fillId="0" borderId="1" xfId="0" applyFont="1" applyBorder="1" applyAlignment="1">
      <alignment horizontal="left" vertical="top" wrapText="1"/>
    </xf>
    <xf numFmtId="0" fontId="1259" fillId="0" borderId="1" xfId="0" applyFont="1" applyBorder="1" applyAlignment="1">
      <alignment horizontal="center" vertical="top"/>
    </xf>
    <xf numFmtId="168" fontId="1260" fillId="0" borderId="1" xfId="0" applyNumberFormat="1" applyFont="1" applyBorder="1" applyAlignment="1">
      <alignment horizontal="right" vertical="top"/>
    </xf>
    <xf numFmtId="169" fontId="1261" fillId="0" borderId="1" xfId="0" applyNumberFormat="1" applyFont="1" applyBorder="1" applyAlignment="1">
      <alignment horizontal="right" vertical="top"/>
    </xf>
    <xf numFmtId="169" fontId="1262" fillId="2" borderId="1" xfId="0" applyNumberFormat="1" applyFont="1" applyFill="1" applyBorder="1" applyAlignment="1" applyProtection="1">
      <alignment horizontal="right" vertical="top"/>
      <protection locked="0"/>
    </xf>
    <xf numFmtId="169" fontId="1263" fillId="0" borderId="1" xfId="0" applyNumberFormat="1" applyFont="1" applyBorder="1" applyAlignment="1">
      <alignment horizontal="right" vertical="top"/>
    </xf>
    <xf numFmtId="169" fontId="1264" fillId="0" borderId="1" xfId="0" applyNumberFormat="1" applyFont="1" applyBorder="1" applyAlignment="1">
      <alignment horizontal="right" vertical="top"/>
    </xf>
    <xf numFmtId="169" fontId="1265" fillId="0" borderId="1" xfId="0" applyNumberFormat="1" applyFont="1" applyBorder="1" applyAlignment="1">
      <alignment horizontal="right" vertical="top"/>
    </xf>
    <xf numFmtId="169" fontId="1266" fillId="0" borderId="1" xfId="0" applyNumberFormat="1" applyFont="1" applyBorder="1" applyAlignment="1">
      <alignment horizontal="right" vertical="top"/>
    </xf>
    <xf numFmtId="0" fontId="1267" fillId="0" borderId="1" xfId="0" applyFont="1" applyBorder="1" applyAlignment="1">
      <alignment horizontal="left" vertical="top"/>
    </xf>
    <xf numFmtId="0" fontId="1268" fillId="0" borderId="1" xfId="0" applyFont="1" applyBorder="1" applyAlignment="1">
      <alignment horizontal="left" vertical="top" wrapText="1"/>
    </xf>
    <xf numFmtId="0" fontId="1269" fillId="0" borderId="1" xfId="0" applyFont="1" applyBorder="1" applyAlignment="1">
      <alignment horizontal="center" vertical="top"/>
    </xf>
    <xf numFmtId="168" fontId="1270" fillId="0" borderId="1" xfId="0" applyNumberFormat="1" applyFont="1" applyBorder="1" applyAlignment="1">
      <alignment horizontal="right" vertical="top"/>
    </xf>
    <xf numFmtId="169" fontId="1271" fillId="0" borderId="1" xfId="0" applyNumberFormat="1" applyFont="1" applyBorder="1" applyAlignment="1">
      <alignment horizontal="right" vertical="top"/>
    </xf>
    <xf numFmtId="169" fontId="1272" fillId="2" borderId="1" xfId="0" applyNumberFormat="1" applyFont="1" applyFill="1" applyBorder="1" applyAlignment="1" applyProtection="1">
      <alignment horizontal="right" vertical="top"/>
      <protection locked="0"/>
    </xf>
    <xf numFmtId="169" fontId="1273" fillId="0" borderId="1" xfId="0" applyNumberFormat="1" applyFont="1" applyBorder="1" applyAlignment="1">
      <alignment horizontal="right" vertical="top"/>
    </xf>
    <xf numFmtId="169" fontId="1274" fillId="0" borderId="1" xfId="0" applyNumberFormat="1" applyFont="1" applyBorder="1" applyAlignment="1">
      <alignment horizontal="right" vertical="top"/>
    </xf>
    <xf numFmtId="169" fontId="1275" fillId="0" borderId="1" xfId="0" applyNumberFormat="1" applyFont="1" applyBorder="1" applyAlignment="1">
      <alignment horizontal="right" vertical="top"/>
    </xf>
    <xf numFmtId="169" fontId="1276" fillId="0" borderId="1" xfId="0" applyNumberFormat="1" applyFont="1" applyBorder="1" applyAlignment="1">
      <alignment horizontal="right" vertical="top"/>
    </xf>
    <xf numFmtId="0" fontId="1277" fillId="0" borderId="1" xfId="0" applyFont="1" applyBorder="1" applyAlignment="1">
      <alignment horizontal="left" vertical="top"/>
    </xf>
    <xf numFmtId="0" fontId="1278" fillId="0" borderId="1" xfId="0" applyFont="1" applyBorder="1" applyAlignment="1">
      <alignment horizontal="left" vertical="top" wrapText="1"/>
    </xf>
    <xf numFmtId="0" fontId="1279" fillId="0" borderId="1" xfId="0" applyFont="1" applyBorder="1" applyAlignment="1">
      <alignment horizontal="center" vertical="top"/>
    </xf>
    <xf numFmtId="168" fontId="1280" fillId="0" borderId="1" xfId="0" applyNumberFormat="1" applyFont="1" applyBorder="1" applyAlignment="1">
      <alignment horizontal="right" vertical="top"/>
    </xf>
    <xf numFmtId="169" fontId="1281" fillId="0" borderId="1" xfId="0" applyNumberFormat="1" applyFont="1" applyBorder="1" applyAlignment="1">
      <alignment horizontal="right" vertical="top"/>
    </xf>
    <xf numFmtId="169" fontId="1282" fillId="2" borderId="1" xfId="0" applyNumberFormat="1" applyFont="1" applyFill="1" applyBorder="1" applyAlignment="1" applyProtection="1">
      <alignment horizontal="right" vertical="top"/>
      <protection locked="0"/>
    </xf>
    <xf numFmtId="169" fontId="1283" fillId="0" borderId="1" xfId="0" applyNumberFormat="1" applyFont="1" applyBorder="1" applyAlignment="1">
      <alignment horizontal="right" vertical="top"/>
    </xf>
    <xf numFmtId="169" fontId="1284" fillId="0" borderId="1" xfId="0" applyNumberFormat="1" applyFont="1" applyBorder="1" applyAlignment="1">
      <alignment horizontal="right" vertical="top"/>
    </xf>
    <xf numFmtId="169" fontId="1285" fillId="0" borderId="1" xfId="0" applyNumberFormat="1" applyFont="1" applyBorder="1" applyAlignment="1">
      <alignment horizontal="right" vertical="top"/>
    </xf>
    <xf numFmtId="169" fontId="1286" fillId="0" borderId="1" xfId="0" applyNumberFormat="1" applyFont="1" applyBorder="1" applyAlignment="1">
      <alignment horizontal="right" vertical="top"/>
    </xf>
    <xf numFmtId="0" fontId="1287" fillId="0" borderId="1" xfId="0" applyFont="1" applyBorder="1" applyAlignment="1">
      <alignment horizontal="left" vertical="top"/>
    </xf>
    <xf numFmtId="0" fontId="1288" fillId="0" borderId="1" xfId="0" applyFont="1" applyBorder="1" applyAlignment="1">
      <alignment horizontal="left" vertical="top" wrapText="1"/>
    </xf>
    <xf numFmtId="0" fontId="1289" fillId="0" borderId="1" xfId="0" applyFont="1" applyBorder="1" applyAlignment="1">
      <alignment horizontal="center" vertical="top"/>
    </xf>
    <xf numFmtId="168" fontId="1290" fillId="0" borderId="1" xfId="0" applyNumberFormat="1" applyFont="1" applyBorder="1" applyAlignment="1">
      <alignment horizontal="right" vertical="top"/>
    </xf>
    <xf numFmtId="169" fontId="1291" fillId="0" borderId="1" xfId="0" applyNumberFormat="1" applyFont="1" applyBorder="1" applyAlignment="1">
      <alignment horizontal="right" vertical="top"/>
    </xf>
    <xf numFmtId="169" fontId="1292" fillId="2" borderId="1" xfId="0" applyNumberFormat="1" applyFont="1" applyFill="1" applyBorder="1" applyAlignment="1" applyProtection="1">
      <alignment horizontal="right" vertical="top"/>
      <protection locked="0"/>
    </xf>
    <xf numFmtId="169" fontId="1293" fillId="0" borderId="1" xfId="0" applyNumberFormat="1" applyFont="1" applyBorder="1" applyAlignment="1">
      <alignment horizontal="right" vertical="top"/>
    </xf>
    <xf numFmtId="169" fontId="1294" fillId="0" borderId="1" xfId="0" applyNumberFormat="1" applyFont="1" applyBorder="1" applyAlignment="1">
      <alignment horizontal="right" vertical="top"/>
    </xf>
    <xf numFmtId="169" fontId="1295" fillId="0" borderId="1" xfId="0" applyNumberFormat="1" applyFont="1" applyBorder="1" applyAlignment="1">
      <alignment horizontal="right" vertical="top"/>
    </xf>
    <xf numFmtId="169" fontId="1296" fillId="0" borderId="1" xfId="0" applyNumberFormat="1" applyFont="1" applyBorder="1" applyAlignment="1">
      <alignment horizontal="right" vertical="top"/>
    </xf>
    <xf numFmtId="0" fontId="1297" fillId="3" borderId="1" xfId="0" applyFont="1" applyFill="1" applyBorder="1" applyAlignment="1">
      <alignment horizontal="left"/>
    </xf>
    <xf numFmtId="4" fontId="1304" fillId="3" borderId="1" xfId="0" applyNumberFormat="1" applyFont="1" applyFill="1" applyBorder="1" applyAlignment="1">
      <alignment horizontal="right"/>
    </xf>
    <xf numFmtId="4" fontId="1305" fillId="3" borderId="1" xfId="0" applyNumberFormat="1" applyFont="1" applyFill="1" applyBorder="1" applyAlignment="1">
      <alignment horizontal="right"/>
    </xf>
    <xf numFmtId="4" fontId="1306" fillId="3" borderId="1" xfId="0" applyNumberFormat="1" applyFont="1" applyFill="1" applyBorder="1" applyAlignment="1">
      <alignment horizontal="right"/>
    </xf>
    <xf numFmtId="0" fontId="1307" fillId="0" borderId="0" xfId="0" applyFont="1"/>
    <xf numFmtId="0" fontId="1308" fillId="0" borderId="1" xfId="0" applyFont="1" applyBorder="1" applyAlignment="1">
      <alignment horizontal="left" vertical="top"/>
    </xf>
    <xf numFmtId="0" fontId="1309" fillId="0" borderId="1" xfId="0" applyFont="1" applyBorder="1" applyAlignment="1">
      <alignment horizontal="left" vertical="top" wrapText="1"/>
    </xf>
    <xf numFmtId="0" fontId="1310" fillId="0" borderId="1" xfId="0" applyFont="1" applyBorder="1" applyAlignment="1">
      <alignment horizontal="center" vertical="top"/>
    </xf>
    <xf numFmtId="168" fontId="1311" fillId="0" borderId="1" xfId="0" applyNumberFormat="1" applyFont="1" applyBorder="1" applyAlignment="1">
      <alignment horizontal="right" vertical="top"/>
    </xf>
    <xf numFmtId="169" fontId="1312" fillId="0" borderId="1" xfId="0" applyNumberFormat="1" applyFont="1" applyBorder="1" applyAlignment="1">
      <alignment horizontal="right" vertical="top"/>
    </xf>
    <xf numFmtId="169" fontId="1313" fillId="2" borderId="1" xfId="0" applyNumberFormat="1" applyFont="1" applyFill="1" applyBorder="1" applyAlignment="1" applyProtection="1">
      <alignment horizontal="right" vertical="top"/>
      <protection locked="0"/>
    </xf>
    <xf numFmtId="169" fontId="1314" fillId="0" borderId="1" xfId="0" applyNumberFormat="1" applyFont="1" applyBorder="1" applyAlignment="1">
      <alignment horizontal="right" vertical="top"/>
    </xf>
    <xf numFmtId="169" fontId="1315" fillId="0" borderId="1" xfId="0" applyNumberFormat="1" applyFont="1" applyBorder="1" applyAlignment="1">
      <alignment horizontal="right" vertical="top"/>
    </xf>
    <xf numFmtId="169" fontId="1316" fillId="0" borderId="1" xfId="0" applyNumberFormat="1" applyFont="1" applyBorder="1" applyAlignment="1">
      <alignment horizontal="right" vertical="top"/>
    </xf>
    <xf numFmtId="169" fontId="1317" fillId="0" borderId="1" xfId="0" applyNumberFormat="1" applyFont="1" applyBorder="1" applyAlignment="1">
      <alignment horizontal="right" vertical="top"/>
    </xf>
    <xf numFmtId="0" fontId="1318" fillId="0" borderId="1" xfId="0" applyFont="1" applyBorder="1" applyAlignment="1">
      <alignment horizontal="left" vertical="top"/>
    </xf>
    <xf numFmtId="0" fontId="1319" fillId="0" borderId="1" xfId="0" applyFont="1" applyBorder="1" applyAlignment="1">
      <alignment horizontal="left" vertical="top" wrapText="1"/>
    </xf>
    <xf numFmtId="0" fontId="1320" fillId="0" borderId="1" xfId="0" applyFont="1" applyBorder="1" applyAlignment="1">
      <alignment horizontal="center" vertical="top"/>
    </xf>
    <xf numFmtId="168" fontId="1321" fillId="0" borderId="1" xfId="0" applyNumberFormat="1" applyFont="1" applyBorder="1" applyAlignment="1">
      <alignment horizontal="right" vertical="top"/>
    </xf>
    <xf numFmtId="169" fontId="1322" fillId="0" borderId="1" xfId="0" applyNumberFormat="1" applyFont="1" applyBorder="1" applyAlignment="1">
      <alignment horizontal="right" vertical="top"/>
    </xf>
    <xf numFmtId="169" fontId="1323" fillId="2" borderId="1" xfId="0" applyNumberFormat="1" applyFont="1" applyFill="1" applyBorder="1" applyAlignment="1" applyProtection="1">
      <alignment horizontal="right" vertical="top"/>
      <protection locked="0"/>
    </xf>
    <xf numFmtId="169" fontId="1324" fillId="0" borderId="1" xfId="0" applyNumberFormat="1" applyFont="1" applyBorder="1" applyAlignment="1">
      <alignment horizontal="right" vertical="top"/>
    </xf>
    <xf numFmtId="169" fontId="1325" fillId="0" borderId="1" xfId="0" applyNumberFormat="1" applyFont="1" applyBorder="1" applyAlignment="1">
      <alignment horizontal="right" vertical="top"/>
    </xf>
    <xf numFmtId="169" fontId="1326" fillId="0" borderId="1" xfId="0" applyNumberFormat="1" applyFont="1" applyBorder="1" applyAlignment="1">
      <alignment horizontal="right" vertical="top"/>
    </xf>
    <xf numFmtId="169" fontId="1327" fillId="0" borderId="1" xfId="0" applyNumberFormat="1" applyFont="1" applyBorder="1" applyAlignment="1">
      <alignment horizontal="right" vertical="top"/>
    </xf>
    <xf numFmtId="0" fontId="1328" fillId="0" borderId="1" xfId="0" applyFont="1" applyBorder="1" applyAlignment="1">
      <alignment horizontal="left" vertical="top"/>
    </xf>
    <xf numFmtId="0" fontId="1329" fillId="0" borderId="1" xfId="0" applyFont="1" applyBorder="1" applyAlignment="1">
      <alignment horizontal="left" vertical="top" wrapText="1"/>
    </xf>
    <xf numFmtId="0" fontId="1330" fillId="0" borderId="1" xfId="0" applyFont="1" applyBorder="1" applyAlignment="1">
      <alignment horizontal="center" vertical="top"/>
    </xf>
    <xf numFmtId="168" fontId="1331" fillId="0" borderId="1" xfId="0" applyNumberFormat="1" applyFont="1" applyBorder="1" applyAlignment="1">
      <alignment horizontal="right" vertical="top"/>
    </xf>
    <xf numFmtId="169" fontId="1332" fillId="0" borderId="1" xfId="0" applyNumberFormat="1" applyFont="1" applyBorder="1" applyAlignment="1">
      <alignment horizontal="right" vertical="top"/>
    </xf>
    <xf numFmtId="169" fontId="1333" fillId="2" borderId="1" xfId="0" applyNumberFormat="1" applyFont="1" applyFill="1" applyBorder="1" applyAlignment="1" applyProtection="1">
      <alignment horizontal="right" vertical="top"/>
      <protection locked="0"/>
    </xf>
    <xf numFmtId="169" fontId="1334" fillId="0" borderId="1" xfId="0" applyNumberFormat="1" applyFont="1" applyBorder="1" applyAlignment="1">
      <alignment horizontal="right" vertical="top"/>
    </xf>
    <xf numFmtId="169" fontId="1335" fillId="0" borderId="1" xfId="0" applyNumberFormat="1" applyFont="1" applyBorder="1" applyAlignment="1">
      <alignment horizontal="right" vertical="top"/>
    </xf>
    <xf numFmtId="169" fontId="1336" fillId="0" borderId="1" xfId="0" applyNumberFormat="1" applyFont="1" applyBorder="1" applyAlignment="1">
      <alignment horizontal="right" vertical="top"/>
    </xf>
    <xf numFmtId="169" fontId="1337" fillId="0" borderId="1" xfId="0" applyNumberFormat="1" applyFont="1" applyBorder="1" applyAlignment="1">
      <alignment horizontal="right" vertical="top"/>
    </xf>
    <xf numFmtId="0" fontId="1338" fillId="0" borderId="1" xfId="0" applyFont="1" applyBorder="1" applyAlignment="1">
      <alignment horizontal="left" vertical="top"/>
    </xf>
    <xf numFmtId="0" fontId="1339" fillId="0" borderId="1" xfId="0" applyFont="1" applyBorder="1" applyAlignment="1">
      <alignment horizontal="left" vertical="top" wrapText="1"/>
    </xf>
    <xf numFmtId="0" fontId="1340" fillId="0" borderId="1" xfId="0" applyFont="1" applyBorder="1" applyAlignment="1">
      <alignment horizontal="center" vertical="top"/>
    </xf>
    <xf numFmtId="168" fontId="1341" fillId="0" borderId="1" xfId="0" applyNumberFormat="1" applyFont="1" applyBorder="1" applyAlignment="1">
      <alignment horizontal="right" vertical="top"/>
    </xf>
    <xf numFmtId="169" fontId="1342" fillId="0" borderId="1" xfId="0" applyNumberFormat="1" applyFont="1" applyBorder="1" applyAlignment="1">
      <alignment horizontal="right" vertical="top"/>
    </xf>
    <xf numFmtId="169" fontId="1343" fillId="2" borderId="1" xfId="0" applyNumberFormat="1" applyFont="1" applyFill="1" applyBorder="1" applyAlignment="1" applyProtection="1">
      <alignment horizontal="right" vertical="top"/>
      <protection locked="0"/>
    </xf>
    <xf numFmtId="169" fontId="1344" fillId="0" borderId="1" xfId="0" applyNumberFormat="1" applyFont="1" applyBorder="1" applyAlignment="1">
      <alignment horizontal="right" vertical="top"/>
    </xf>
    <xf numFmtId="169" fontId="1345" fillId="0" borderId="1" xfId="0" applyNumberFormat="1" applyFont="1" applyBorder="1" applyAlignment="1">
      <alignment horizontal="right" vertical="top"/>
    </xf>
    <xf numFmtId="169" fontId="1346" fillId="0" borderId="1" xfId="0" applyNumberFormat="1" applyFont="1" applyBorder="1" applyAlignment="1">
      <alignment horizontal="right" vertical="top"/>
    </xf>
    <xf numFmtId="169" fontId="1347" fillId="0" borderId="1" xfId="0" applyNumberFormat="1" applyFont="1" applyBorder="1" applyAlignment="1">
      <alignment horizontal="right" vertical="top"/>
    </xf>
    <xf numFmtId="0" fontId="1348" fillId="0" borderId="1" xfId="0" applyFont="1" applyBorder="1" applyAlignment="1">
      <alignment horizontal="left" vertical="top"/>
    </xf>
    <xf numFmtId="0" fontId="1349" fillId="0" borderId="1" xfId="0" applyFont="1" applyBorder="1" applyAlignment="1">
      <alignment horizontal="left" vertical="top" wrapText="1"/>
    </xf>
    <xf numFmtId="0" fontId="1350" fillId="0" borderId="1" xfId="0" applyFont="1" applyBorder="1" applyAlignment="1">
      <alignment horizontal="center" vertical="top"/>
    </xf>
    <xf numFmtId="168" fontId="1351" fillId="0" borderId="1" xfId="0" applyNumberFormat="1" applyFont="1" applyBorder="1" applyAlignment="1">
      <alignment horizontal="right" vertical="top"/>
    </xf>
    <xf numFmtId="169" fontId="1352" fillId="0" borderId="1" xfId="0" applyNumberFormat="1" applyFont="1" applyBorder="1" applyAlignment="1">
      <alignment horizontal="right" vertical="top"/>
    </xf>
    <xf numFmtId="169" fontId="1353" fillId="2" borderId="1" xfId="0" applyNumberFormat="1" applyFont="1" applyFill="1" applyBorder="1" applyAlignment="1" applyProtection="1">
      <alignment horizontal="right" vertical="top"/>
      <protection locked="0"/>
    </xf>
    <xf numFmtId="169" fontId="1354" fillId="0" borderId="1" xfId="0" applyNumberFormat="1" applyFont="1" applyBorder="1" applyAlignment="1">
      <alignment horizontal="right" vertical="top"/>
    </xf>
    <xf numFmtId="169" fontId="1355" fillId="0" borderId="1" xfId="0" applyNumberFormat="1" applyFont="1" applyBorder="1" applyAlignment="1">
      <alignment horizontal="right" vertical="top"/>
    </xf>
    <xf numFmtId="169" fontId="1356" fillId="0" borderId="1" xfId="0" applyNumberFormat="1" applyFont="1" applyBorder="1" applyAlignment="1">
      <alignment horizontal="right" vertical="top"/>
    </xf>
    <xf numFmtId="169" fontId="1357" fillId="0" borderId="1" xfId="0" applyNumberFormat="1" applyFont="1" applyBorder="1" applyAlignment="1">
      <alignment horizontal="right" vertical="top"/>
    </xf>
    <xf numFmtId="0" fontId="1358" fillId="0" borderId="1" xfId="0" applyFont="1" applyBorder="1" applyAlignment="1">
      <alignment horizontal="left" vertical="top"/>
    </xf>
    <xf numFmtId="0" fontId="1359" fillId="0" borderId="1" xfId="0" applyFont="1" applyBorder="1" applyAlignment="1">
      <alignment horizontal="left" vertical="top" wrapText="1"/>
    </xf>
    <xf numFmtId="0" fontId="1360" fillId="0" borderId="1" xfId="0" applyFont="1" applyBorder="1" applyAlignment="1">
      <alignment horizontal="center" vertical="top"/>
    </xf>
    <xf numFmtId="168" fontId="1361" fillId="0" borderId="1" xfId="0" applyNumberFormat="1" applyFont="1" applyBorder="1" applyAlignment="1">
      <alignment horizontal="right" vertical="top"/>
    </xf>
    <xf numFmtId="169" fontId="1362" fillId="0" borderId="1" xfId="0" applyNumberFormat="1" applyFont="1" applyBorder="1" applyAlignment="1">
      <alignment horizontal="right" vertical="top"/>
    </xf>
    <xf numFmtId="169" fontId="1363" fillId="2" borderId="1" xfId="0" applyNumberFormat="1" applyFont="1" applyFill="1" applyBorder="1" applyAlignment="1" applyProtection="1">
      <alignment horizontal="right" vertical="top"/>
      <protection locked="0"/>
    </xf>
    <xf numFmtId="169" fontId="1364" fillId="0" borderId="1" xfId="0" applyNumberFormat="1" applyFont="1" applyBorder="1" applyAlignment="1">
      <alignment horizontal="right" vertical="top"/>
    </xf>
    <xf numFmtId="169" fontId="1365" fillId="0" borderId="1" xfId="0" applyNumberFormat="1" applyFont="1" applyBorder="1" applyAlignment="1">
      <alignment horizontal="right" vertical="top"/>
    </xf>
    <xf numFmtId="169" fontId="1366" fillId="0" borderId="1" xfId="0" applyNumberFormat="1" applyFont="1" applyBorder="1" applyAlignment="1">
      <alignment horizontal="right" vertical="top"/>
    </xf>
    <xf numFmtId="169" fontId="1367" fillId="0" borderId="1" xfId="0" applyNumberFormat="1" applyFont="1" applyBorder="1" applyAlignment="1">
      <alignment horizontal="right" vertical="top"/>
    </xf>
    <xf numFmtId="0" fontId="1368" fillId="0" borderId="1" xfId="0" applyFont="1" applyBorder="1" applyAlignment="1">
      <alignment horizontal="left" vertical="top"/>
    </xf>
    <xf numFmtId="0" fontId="1369" fillId="0" borderId="1" xfId="0" applyFont="1" applyBorder="1" applyAlignment="1">
      <alignment horizontal="left" vertical="top" wrapText="1"/>
    </xf>
    <xf numFmtId="0" fontId="1370" fillId="0" borderId="1" xfId="0" applyFont="1" applyBorder="1" applyAlignment="1">
      <alignment horizontal="center" vertical="top"/>
    </xf>
    <xf numFmtId="168" fontId="1371" fillId="0" borderId="1" xfId="0" applyNumberFormat="1" applyFont="1" applyBorder="1" applyAlignment="1">
      <alignment horizontal="right" vertical="top"/>
    </xf>
    <xf numFmtId="169" fontId="1372" fillId="0" borderId="1" xfId="0" applyNumberFormat="1" applyFont="1" applyBorder="1" applyAlignment="1">
      <alignment horizontal="right" vertical="top"/>
    </xf>
    <xf numFmtId="169" fontId="1373" fillId="2" borderId="1" xfId="0" applyNumberFormat="1" applyFont="1" applyFill="1" applyBorder="1" applyAlignment="1" applyProtection="1">
      <alignment horizontal="right" vertical="top"/>
      <protection locked="0"/>
    </xf>
    <xf numFmtId="169" fontId="1374" fillId="0" borderId="1" xfId="0" applyNumberFormat="1" applyFont="1" applyBorder="1" applyAlignment="1">
      <alignment horizontal="right" vertical="top"/>
    </xf>
    <xf numFmtId="169" fontId="1375" fillId="0" borderId="1" xfId="0" applyNumberFormat="1" applyFont="1" applyBorder="1" applyAlignment="1">
      <alignment horizontal="right" vertical="top"/>
    </xf>
    <xf numFmtId="169" fontId="1376" fillId="0" borderId="1" xfId="0" applyNumberFormat="1" applyFont="1" applyBorder="1" applyAlignment="1">
      <alignment horizontal="right" vertical="top"/>
    </xf>
    <xf numFmtId="169" fontId="1377" fillId="0" borderId="1" xfId="0" applyNumberFormat="1" applyFont="1" applyBorder="1" applyAlignment="1">
      <alignment horizontal="right" vertical="top"/>
    </xf>
    <xf numFmtId="0" fontId="1378" fillId="0" borderId="1" xfId="0" applyFont="1" applyBorder="1" applyAlignment="1">
      <alignment horizontal="left" vertical="top"/>
    </xf>
    <xf numFmtId="0" fontId="1379" fillId="0" borderId="1" xfId="0" applyFont="1" applyBorder="1" applyAlignment="1">
      <alignment horizontal="left" vertical="top" wrapText="1"/>
    </xf>
    <xf numFmtId="0" fontId="1380" fillId="0" borderId="1" xfId="0" applyFont="1" applyBorder="1" applyAlignment="1">
      <alignment horizontal="center" vertical="top"/>
    </xf>
    <xf numFmtId="168" fontId="1381" fillId="0" borderId="1" xfId="0" applyNumberFormat="1" applyFont="1" applyBorder="1" applyAlignment="1">
      <alignment horizontal="right" vertical="top"/>
    </xf>
    <xf numFmtId="169" fontId="1382" fillId="0" borderId="1" xfId="0" applyNumberFormat="1" applyFont="1" applyBorder="1" applyAlignment="1">
      <alignment horizontal="right" vertical="top"/>
    </xf>
    <xf numFmtId="169" fontId="1383" fillId="2" borderId="1" xfId="0" applyNumberFormat="1" applyFont="1" applyFill="1" applyBorder="1" applyAlignment="1" applyProtection="1">
      <alignment horizontal="right" vertical="top"/>
      <protection locked="0"/>
    </xf>
    <xf numFmtId="169" fontId="1384" fillId="0" borderId="1" xfId="0" applyNumberFormat="1" applyFont="1" applyBorder="1" applyAlignment="1">
      <alignment horizontal="right" vertical="top"/>
    </xf>
    <xf numFmtId="169" fontId="1385" fillId="0" borderId="1" xfId="0" applyNumberFormat="1" applyFont="1" applyBorder="1" applyAlignment="1">
      <alignment horizontal="right" vertical="top"/>
    </xf>
    <xf numFmtId="169" fontId="1386" fillId="0" borderId="1" xfId="0" applyNumberFormat="1" applyFont="1" applyBorder="1" applyAlignment="1">
      <alignment horizontal="right" vertical="top"/>
    </xf>
    <xf numFmtId="169" fontId="1387" fillId="0" borderId="1" xfId="0" applyNumberFormat="1" applyFont="1" applyBorder="1" applyAlignment="1">
      <alignment horizontal="right" vertical="top"/>
    </xf>
    <xf numFmtId="0" fontId="1388" fillId="3" borderId="1" xfId="0" applyFont="1" applyFill="1" applyBorder="1" applyAlignment="1">
      <alignment horizontal="left"/>
    </xf>
    <xf numFmtId="4" fontId="1395" fillId="3" borderId="1" xfId="0" applyNumberFormat="1" applyFont="1" applyFill="1" applyBorder="1" applyAlignment="1">
      <alignment horizontal="right"/>
    </xf>
    <xf numFmtId="4" fontId="1396" fillId="3" borderId="1" xfId="0" applyNumberFormat="1" applyFont="1" applyFill="1" applyBorder="1" applyAlignment="1">
      <alignment horizontal="right"/>
    </xf>
    <xf numFmtId="4" fontId="1397" fillId="3" borderId="1" xfId="0" applyNumberFormat="1" applyFont="1" applyFill="1" applyBorder="1" applyAlignment="1">
      <alignment horizontal="right"/>
    </xf>
    <xf numFmtId="0" fontId="1398" fillId="0" borderId="0" xfId="0" applyFont="1"/>
    <xf numFmtId="0" fontId="1399" fillId="0" borderId="1" xfId="0" applyFont="1" applyBorder="1" applyAlignment="1">
      <alignment horizontal="left" vertical="top"/>
    </xf>
    <xf numFmtId="0" fontId="1400" fillId="0" borderId="1" xfId="0" applyFont="1" applyBorder="1" applyAlignment="1">
      <alignment horizontal="left" vertical="top" wrapText="1"/>
    </xf>
    <xf numFmtId="0" fontId="1401" fillId="0" borderId="1" xfId="0" applyFont="1" applyBorder="1" applyAlignment="1">
      <alignment horizontal="center" vertical="top"/>
    </xf>
    <xf numFmtId="168" fontId="1402" fillId="0" borderId="1" xfId="0" applyNumberFormat="1" applyFont="1" applyBorder="1" applyAlignment="1">
      <alignment horizontal="right" vertical="top"/>
    </xf>
    <xf numFmtId="169" fontId="1403" fillId="0" borderId="1" xfId="0" applyNumberFormat="1" applyFont="1" applyBorder="1" applyAlignment="1">
      <alignment horizontal="right" vertical="top"/>
    </xf>
    <xf numFmtId="169" fontId="1404" fillId="2" borderId="1" xfId="0" applyNumberFormat="1" applyFont="1" applyFill="1" applyBorder="1" applyAlignment="1" applyProtection="1">
      <alignment horizontal="right" vertical="top"/>
      <protection locked="0"/>
    </xf>
    <xf numFmtId="169" fontId="1405" fillId="0" borderId="1" xfId="0" applyNumberFormat="1" applyFont="1" applyBorder="1" applyAlignment="1">
      <alignment horizontal="right" vertical="top"/>
    </xf>
    <xf numFmtId="169" fontId="1406" fillId="0" borderId="1" xfId="0" applyNumberFormat="1" applyFont="1" applyBorder="1" applyAlignment="1">
      <alignment horizontal="right" vertical="top"/>
    </xf>
    <xf numFmtId="169" fontId="1407" fillId="0" borderId="1" xfId="0" applyNumberFormat="1" applyFont="1" applyBorder="1" applyAlignment="1">
      <alignment horizontal="right" vertical="top"/>
    </xf>
    <xf numFmtId="169" fontId="1408" fillId="0" borderId="1" xfId="0" applyNumberFormat="1" applyFont="1" applyBorder="1" applyAlignment="1">
      <alignment horizontal="right" vertical="top"/>
    </xf>
    <xf numFmtId="0" fontId="1409" fillId="0" borderId="1" xfId="0" applyFont="1" applyBorder="1" applyAlignment="1">
      <alignment horizontal="left" vertical="top"/>
    </xf>
    <xf numFmtId="0" fontId="1410" fillId="0" borderId="1" xfId="0" applyFont="1" applyBorder="1" applyAlignment="1">
      <alignment horizontal="left" vertical="top" wrapText="1"/>
    </xf>
    <xf numFmtId="0" fontId="1411" fillId="0" borderId="1" xfId="0" applyFont="1" applyBorder="1" applyAlignment="1">
      <alignment horizontal="center" vertical="top"/>
    </xf>
    <xf numFmtId="168" fontId="1412" fillId="0" borderId="1" xfId="0" applyNumberFormat="1" applyFont="1" applyBorder="1" applyAlignment="1">
      <alignment horizontal="right" vertical="top"/>
    </xf>
    <xf numFmtId="169" fontId="1413" fillId="0" borderId="1" xfId="0" applyNumberFormat="1" applyFont="1" applyBorder="1" applyAlignment="1">
      <alignment horizontal="right" vertical="top"/>
    </xf>
    <xf numFmtId="169" fontId="1414" fillId="2" borderId="1" xfId="0" applyNumberFormat="1" applyFont="1" applyFill="1" applyBorder="1" applyAlignment="1" applyProtection="1">
      <alignment horizontal="right" vertical="top"/>
      <protection locked="0"/>
    </xf>
    <xf numFmtId="169" fontId="1415" fillId="0" borderId="1" xfId="0" applyNumberFormat="1" applyFont="1" applyBorder="1" applyAlignment="1">
      <alignment horizontal="right" vertical="top"/>
    </xf>
    <xf numFmtId="169" fontId="1416" fillId="0" borderId="1" xfId="0" applyNumberFormat="1" applyFont="1" applyBorder="1" applyAlignment="1">
      <alignment horizontal="right" vertical="top"/>
    </xf>
    <xf numFmtId="169" fontId="1417" fillId="0" borderId="1" xfId="0" applyNumberFormat="1" applyFont="1" applyBorder="1" applyAlignment="1">
      <alignment horizontal="right" vertical="top"/>
    </xf>
    <xf numFmtId="169" fontId="1418" fillId="0" borderId="1" xfId="0" applyNumberFormat="1" applyFont="1" applyBorder="1" applyAlignment="1">
      <alignment horizontal="right" vertical="top"/>
    </xf>
    <xf numFmtId="0" fontId="1419" fillId="0" borderId="1" xfId="0" applyFont="1" applyBorder="1" applyAlignment="1">
      <alignment horizontal="left" vertical="top"/>
    </xf>
    <xf numFmtId="0" fontId="1420" fillId="0" borderId="1" xfId="0" applyFont="1" applyBorder="1" applyAlignment="1">
      <alignment horizontal="left" vertical="top" wrapText="1"/>
    </xf>
    <xf numFmtId="0" fontId="1421" fillId="0" borderId="1" xfId="0" applyFont="1" applyBorder="1" applyAlignment="1">
      <alignment horizontal="center" vertical="top"/>
    </xf>
    <xf numFmtId="168" fontId="1422" fillId="0" borderId="1" xfId="0" applyNumberFormat="1" applyFont="1" applyBorder="1" applyAlignment="1">
      <alignment horizontal="right" vertical="top"/>
    </xf>
    <xf numFmtId="169" fontId="1423" fillId="0" borderId="1" xfId="0" applyNumberFormat="1" applyFont="1" applyBorder="1" applyAlignment="1">
      <alignment horizontal="right" vertical="top"/>
    </xf>
    <xf numFmtId="169" fontId="1424" fillId="2" borderId="1" xfId="0" applyNumberFormat="1" applyFont="1" applyFill="1" applyBorder="1" applyAlignment="1" applyProtection="1">
      <alignment horizontal="right" vertical="top"/>
      <protection locked="0"/>
    </xf>
    <xf numFmtId="169" fontId="1425" fillId="0" borderId="1" xfId="0" applyNumberFormat="1" applyFont="1" applyBorder="1" applyAlignment="1">
      <alignment horizontal="right" vertical="top"/>
    </xf>
    <xf numFmtId="169" fontId="1426" fillId="0" borderId="1" xfId="0" applyNumberFormat="1" applyFont="1" applyBorder="1" applyAlignment="1">
      <alignment horizontal="right" vertical="top"/>
    </xf>
    <xf numFmtId="169" fontId="1427" fillId="0" borderId="1" xfId="0" applyNumberFormat="1" applyFont="1" applyBorder="1" applyAlignment="1">
      <alignment horizontal="right" vertical="top"/>
    </xf>
    <xf numFmtId="169" fontId="1428" fillId="0" borderId="1" xfId="0" applyNumberFormat="1" applyFont="1" applyBorder="1" applyAlignment="1">
      <alignment horizontal="right" vertical="top"/>
    </xf>
    <xf numFmtId="0" fontId="1429" fillId="0" borderId="1" xfId="0" applyFont="1" applyBorder="1" applyAlignment="1">
      <alignment horizontal="left" vertical="top"/>
    </xf>
    <xf numFmtId="0" fontId="1430" fillId="0" borderId="1" xfId="0" applyFont="1" applyBorder="1" applyAlignment="1">
      <alignment horizontal="left" vertical="top" wrapText="1"/>
    </xf>
    <xf numFmtId="0" fontId="1431" fillId="0" borderId="1" xfId="0" applyFont="1" applyBorder="1" applyAlignment="1">
      <alignment horizontal="center" vertical="top"/>
    </xf>
    <xf numFmtId="168" fontId="1432" fillId="0" borderId="1" xfId="0" applyNumberFormat="1" applyFont="1" applyBorder="1" applyAlignment="1">
      <alignment horizontal="right" vertical="top"/>
    </xf>
    <xf numFmtId="169" fontId="1433" fillId="0" borderId="1" xfId="0" applyNumberFormat="1" applyFont="1" applyBorder="1" applyAlignment="1">
      <alignment horizontal="right" vertical="top"/>
    </xf>
    <xf numFmtId="169" fontId="1434" fillId="2" borderId="1" xfId="0" applyNumberFormat="1" applyFont="1" applyFill="1" applyBorder="1" applyAlignment="1" applyProtection="1">
      <alignment horizontal="right" vertical="top"/>
      <protection locked="0"/>
    </xf>
    <xf numFmtId="169" fontId="1435" fillId="0" borderId="1" xfId="0" applyNumberFormat="1" applyFont="1" applyBorder="1" applyAlignment="1">
      <alignment horizontal="right" vertical="top"/>
    </xf>
    <xf numFmtId="169" fontId="1436" fillId="0" borderId="1" xfId="0" applyNumberFormat="1" applyFont="1" applyBorder="1" applyAlignment="1">
      <alignment horizontal="right" vertical="top"/>
    </xf>
    <xf numFmtId="169" fontId="1437" fillId="0" borderId="1" xfId="0" applyNumberFormat="1" applyFont="1" applyBorder="1" applyAlignment="1">
      <alignment horizontal="right" vertical="top"/>
    </xf>
    <xf numFmtId="169" fontId="1438" fillId="0" borderId="1" xfId="0" applyNumberFormat="1" applyFont="1" applyBorder="1" applyAlignment="1">
      <alignment horizontal="right" vertical="top"/>
    </xf>
    <xf numFmtId="0" fontId="1439" fillId="3" borderId="1" xfId="0" applyFont="1" applyFill="1" applyBorder="1" applyAlignment="1">
      <alignment horizontal="left"/>
    </xf>
    <xf numFmtId="4" fontId="1446" fillId="3" borderId="1" xfId="0" applyNumberFormat="1" applyFont="1" applyFill="1" applyBorder="1" applyAlignment="1">
      <alignment horizontal="right"/>
    </xf>
    <xf numFmtId="4" fontId="1447" fillId="3" borderId="1" xfId="0" applyNumberFormat="1" applyFont="1" applyFill="1" applyBorder="1" applyAlignment="1">
      <alignment horizontal="right"/>
    </xf>
    <xf numFmtId="4" fontId="1448" fillId="3" borderId="1" xfId="0" applyNumberFormat="1" applyFont="1" applyFill="1" applyBorder="1" applyAlignment="1">
      <alignment horizontal="right"/>
    </xf>
    <xf numFmtId="0" fontId="1449" fillId="0" borderId="0" xfId="0" applyFont="1"/>
    <xf numFmtId="0" fontId="1450" fillId="0" borderId="1" xfId="0" applyFont="1" applyBorder="1" applyAlignment="1">
      <alignment horizontal="left" vertical="top"/>
    </xf>
    <xf numFmtId="0" fontId="1452" fillId="0" borderId="0" xfId="0" applyFont="1"/>
    <xf numFmtId="0" fontId="1453" fillId="0" borderId="1" xfId="0" applyFont="1" applyBorder="1" applyAlignment="1">
      <alignment horizontal="left" vertical="top"/>
    </xf>
    <xf numFmtId="0" fontId="1454" fillId="0" borderId="1" xfId="0" applyFont="1" applyBorder="1" applyAlignment="1">
      <alignment horizontal="left" vertical="top" wrapText="1"/>
    </xf>
    <xf numFmtId="0" fontId="1455" fillId="0" borderId="1" xfId="0" applyFont="1" applyBorder="1" applyAlignment="1">
      <alignment horizontal="center" vertical="top"/>
    </xf>
    <xf numFmtId="168" fontId="1456" fillId="0" borderId="1" xfId="0" applyNumberFormat="1" applyFont="1" applyBorder="1" applyAlignment="1">
      <alignment horizontal="right" vertical="top"/>
    </xf>
    <xf numFmtId="169" fontId="1457" fillId="0" borderId="1" xfId="0" applyNumberFormat="1" applyFont="1" applyBorder="1" applyAlignment="1">
      <alignment horizontal="right" vertical="top"/>
    </xf>
    <xf numFmtId="169" fontId="1458" fillId="2" borderId="1" xfId="0" applyNumberFormat="1" applyFont="1" applyFill="1" applyBorder="1" applyAlignment="1" applyProtection="1">
      <alignment horizontal="right" vertical="top"/>
      <protection locked="0"/>
    </xf>
    <xf numFmtId="169" fontId="1459" fillId="0" borderId="1" xfId="0" applyNumberFormat="1" applyFont="1" applyBorder="1" applyAlignment="1">
      <alignment horizontal="right" vertical="top"/>
    </xf>
    <xf numFmtId="169" fontId="1460" fillId="0" borderId="1" xfId="0" applyNumberFormat="1" applyFont="1" applyBorder="1" applyAlignment="1">
      <alignment horizontal="right" vertical="top"/>
    </xf>
    <xf numFmtId="169" fontId="1461" fillId="0" borderId="1" xfId="0" applyNumberFormat="1" applyFont="1" applyBorder="1" applyAlignment="1">
      <alignment horizontal="right" vertical="top"/>
    </xf>
    <xf numFmtId="169" fontId="1462" fillId="0" borderId="1" xfId="0" applyNumberFormat="1" applyFont="1" applyBorder="1" applyAlignment="1">
      <alignment horizontal="right" vertical="top"/>
    </xf>
    <xf numFmtId="0" fontId="1463" fillId="0" borderId="1" xfId="0" applyFont="1" applyBorder="1" applyAlignment="1">
      <alignment horizontal="left" vertical="top"/>
    </xf>
    <xf numFmtId="0" fontId="1464" fillId="0" borderId="1" xfId="0" applyFont="1" applyBorder="1" applyAlignment="1">
      <alignment horizontal="left" vertical="top" wrapText="1"/>
    </xf>
    <xf numFmtId="0" fontId="1465" fillId="0" borderId="1" xfId="0" applyFont="1" applyBorder="1" applyAlignment="1">
      <alignment horizontal="center" vertical="top"/>
    </xf>
    <xf numFmtId="168" fontId="1466" fillId="0" borderId="1" xfId="0" applyNumberFormat="1" applyFont="1" applyBorder="1" applyAlignment="1">
      <alignment horizontal="right" vertical="top"/>
    </xf>
    <xf numFmtId="169" fontId="1467" fillId="0" borderId="1" xfId="0" applyNumberFormat="1" applyFont="1" applyBorder="1" applyAlignment="1">
      <alignment horizontal="right" vertical="top"/>
    </xf>
    <xf numFmtId="169" fontId="1468" fillId="2" borderId="1" xfId="0" applyNumberFormat="1" applyFont="1" applyFill="1" applyBorder="1" applyAlignment="1" applyProtection="1">
      <alignment horizontal="right" vertical="top"/>
      <protection locked="0"/>
    </xf>
    <xf numFmtId="169" fontId="1469" fillId="0" borderId="1" xfId="0" applyNumberFormat="1" applyFont="1" applyBorder="1" applyAlignment="1">
      <alignment horizontal="right" vertical="top"/>
    </xf>
    <xf numFmtId="169" fontId="1470" fillId="0" borderId="1" xfId="0" applyNumberFormat="1" applyFont="1" applyBorder="1" applyAlignment="1">
      <alignment horizontal="right" vertical="top"/>
    </xf>
    <xf numFmtId="169" fontId="1471" fillId="0" borderId="1" xfId="0" applyNumberFormat="1" applyFont="1" applyBorder="1" applyAlignment="1">
      <alignment horizontal="right" vertical="top"/>
    </xf>
    <xf numFmtId="169" fontId="1472" fillId="0" borderId="1" xfId="0" applyNumberFormat="1" applyFont="1" applyBorder="1" applyAlignment="1">
      <alignment horizontal="right" vertical="top"/>
    </xf>
    <xf numFmtId="0" fontId="1473" fillId="0" borderId="1" xfId="0" applyFont="1" applyBorder="1" applyAlignment="1">
      <alignment horizontal="left" vertical="top"/>
    </xf>
    <xf numFmtId="0" fontId="1474" fillId="0" borderId="1" xfId="0" applyFont="1" applyBorder="1" applyAlignment="1">
      <alignment horizontal="left" vertical="top" wrapText="1"/>
    </xf>
    <xf numFmtId="0" fontId="1475" fillId="0" borderId="1" xfId="0" applyFont="1" applyBorder="1" applyAlignment="1">
      <alignment horizontal="center" vertical="top"/>
    </xf>
    <xf numFmtId="168" fontId="1476" fillId="0" borderId="1" xfId="0" applyNumberFormat="1" applyFont="1" applyBorder="1" applyAlignment="1">
      <alignment horizontal="right" vertical="top"/>
    </xf>
    <xf numFmtId="169" fontId="1477" fillId="0" borderId="1" xfId="0" applyNumberFormat="1" applyFont="1" applyBorder="1" applyAlignment="1">
      <alignment horizontal="right" vertical="top"/>
    </xf>
    <xf numFmtId="169" fontId="1478" fillId="2" borderId="1" xfId="0" applyNumberFormat="1" applyFont="1" applyFill="1" applyBorder="1" applyAlignment="1" applyProtection="1">
      <alignment horizontal="right" vertical="top"/>
      <protection locked="0"/>
    </xf>
    <xf numFmtId="169" fontId="1479" fillId="0" borderId="1" xfId="0" applyNumberFormat="1" applyFont="1" applyBorder="1" applyAlignment="1">
      <alignment horizontal="right" vertical="top"/>
    </xf>
    <xf numFmtId="169" fontId="1480" fillId="0" borderId="1" xfId="0" applyNumberFormat="1" applyFont="1" applyBorder="1" applyAlignment="1">
      <alignment horizontal="right" vertical="top"/>
    </xf>
    <xf numFmtId="169" fontId="1481" fillId="0" borderId="1" xfId="0" applyNumberFormat="1" applyFont="1" applyBorder="1" applyAlignment="1">
      <alignment horizontal="right" vertical="top"/>
    </xf>
    <xf numFmtId="169" fontId="1482" fillId="0" borderId="1" xfId="0" applyNumberFormat="1" applyFont="1" applyBorder="1" applyAlignment="1">
      <alignment horizontal="right" vertical="top"/>
    </xf>
    <xf numFmtId="0" fontId="1483" fillId="0" borderId="1" xfId="0" applyFont="1" applyBorder="1" applyAlignment="1">
      <alignment horizontal="left" vertical="top"/>
    </xf>
    <xf numFmtId="0" fontId="1485" fillId="0" borderId="0" xfId="0" applyFont="1"/>
    <xf numFmtId="0" fontId="1486" fillId="0" borderId="1" xfId="0" applyFont="1" applyBorder="1" applyAlignment="1">
      <alignment horizontal="left" vertical="top"/>
    </xf>
    <xf numFmtId="0" fontId="1487" fillId="0" borderId="1" xfId="0" applyFont="1" applyBorder="1" applyAlignment="1">
      <alignment horizontal="left" vertical="top" wrapText="1"/>
    </xf>
    <xf numFmtId="0" fontId="1488" fillId="0" borderId="1" xfId="0" applyFont="1" applyBorder="1" applyAlignment="1">
      <alignment horizontal="center" vertical="top"/>
    </xf>
    <xf numFmtId="168" fontId="1489" fillId="0" borderId="1" xfId="0" applyNumberFormat="1" applyFont="1" applyBorder="1" applyAlignment="1">
      <alignment horizontal="right" vertical="top"/>
    </xf>
    <xf numFmtId="169" fontId="1490" fillId="0" borderId="1" xfId="0" applyNumberFormat="1" applyFont="1" applyBorder="1" applyAlignment="1">
      <alignment horizontal="right" vertical="top"/>
    </xf>
    <xf numFmtId="169" fontId="1491" fillId="2" borderId="1" xfId="0" applyNumberFormat="1" applyFont="1" applyFill="1" applyBorder="1" applyAlignment="1" applyProtection="1">
      <alignment horizontal="right" vertical="top"/>
      <protection locked="0"/>
    </xf>
    <xf numFmtId="169" fontId="1492" fillId="0" borderId="1" xfId="0" applyNumberFormat="1" applyFont="1" applyBorder="1" applyAlignment="1">
      <alignment horizontal="right" vertical="top"/>
    </xf>
    <xf numFmtId="169" fontId="1493" fillId="0" borderId="1" xfId="0" applyNumberFormat="1" applyFont="1" applyBorder="1" applyAlignment="1">
      <alignment horizontal="right" vertical="top"/>
    </xf>
    <xf numFmtId="169" fontId="1494" fillId="0" borderId="1" xfId="0" applyNumberFormat="1" applyFont="1" applyBorder="1" applyAlignment="1">
      <alignment horizontal="right" vertical="top"/>
    </xf>
    <xf numFmtId="169" fontId="1495" fillId="0" borderId="1" xfId="0" applyNumberFormat="1" applyFont="1" applyBorder="1" applyAlignment="1">
      <alignment horizontal="right" vertical="top"/>
    </xf>
    <xf numFmtId="0" fontId="1496" fillId="0" borderId="1" xfId="0" applyFont="1" applyBorder="1" applyAlignment="1">
      <alignment horizontal="left" vertical="top"/>
    </xf>
    <xf numFmtId="0" fontId="1497" fillId="0" borderId="1" xfId="0" applyFont="1" applyBorder="1" applyAlignment="1">
      <alignment horizontal="left" vertical="top" wrapText="1"/>
    </xf>
    <xf numFmtId="0" fontId="1498" fillId="0" borderId="1" xfId="0" applyFont="1" applyBorder="1" applyAlignment="1">
      <alignment horizontal="center" vertical="top"/>
    </xf>
    <xf numFmtId="168" fontId="1499" fillId="0" borderId="1" xfId="0" applyNumberFormat="1" applyFont="1" applyBorder="1" applyAlignment="1">
      <alignment horizontal="right" vertical="top"/>
    </xf>
    <xf numFmtId="169" fontId="1500" fillId="0" borderId="1" xfId="0" applyNumberFormat="1" applyFont="1" applyBorder="1" applyAlignment="1">
      <alignment horizontal="right" vertical="top"/>
    </xf>
    <xf numFmtId="169" fontId="1501" fillId="2" borderId="1" xfId="0" applyNumberFormat="1" applyFont="1" applyFill="1" applyBorder="1" applyAlignment="1" applyProtection="1">
      <alignment horizontal="right" vertical="top"/>
      <protection locked="0"/>
    </xf>
    <xf numFmtId="169" fontId="1502" fillId="0" borderId="1" xfId="0" applyNumberFormat="1" applyFont="1" applyBorder="1" applyAlignment="1">
      <alignment horizontal="right" vertical="top"/>
    </xf>
    <xf numFmtId="169" fontId="1503" fillId="0" borderId="1" xfId="0" applyNumberFormat="1" applyFont="1" applyBorder="1" applyAlignment="1">
      <alignment horizontal="right" vertical="top"/>
    </xf>
    <xf numFmtId="169" fontId="1504" fillId="0" borderId="1" xfId="0" applyNumberFormat="1" applyFont="1" applyBorder="1" applyAlignment="1">
      <alignment horizontal="right" vertical="top"/>
    </xf>
    <xf numFmtId="169" fontId="1505" fillId="0" borderId="1" xfId="0" applyNumberFormat="1" applyFont="1" applyBorder="1" applyAlignment="1">
      <alignment horizontal="right" vertical="top"/>
    </xf>
    <xf numFmtId="0" fontId="1506" fillId="0" borderId="1" xfId="0" applyFont="1" applyBorder="1" applyAlignment="1">
      <alignment horizontal="left" vertical="top"/>
    </xf>
    <xf numFmtId="0" fontId="1507" fillId="0" borderId="1" xfId="0" applyFont="1" applyBorder="1" applyAlignment="1">
      <alignment horizontal="left" vertical="top" wrapText="1"/>
    </xf>
    <xf numFmtId="0" fontId="1508" fillId="0" borderId="1" xfId="0" applyFont="1" applyBorder="1" applyAlignment="1">
      <alignment horizontal="center" vertical="top"/>
    </xf>
    <xf numFmtId="168" fontId="1509" fillId="0" borderId="1" xfId="0" applyNumberFormat="1" applyFont="1" applyBorder="1" applyAlignment="1">
      <alignment horizontal="right" vertical="top"/>
    </xf>
    <xf numFmtId="169" fontId="1510" fillId="0" borderId="1" xfId="0" applyNumberFormat="1" applyFont="1" applyBorder="1" applyAlignment="1">
      <alignment horizontal="right" vertical="top"/>
    </xf>
    <xf numFmtId="169" fontId="1511" fillId="2" borderId="1" xfId="0" applyNumberFormat="1" applyFont="1" applyFill="1" applyBorder="1" applyAlignment="1" applyProtection="1">
      <alignment horizontal="right" vertical="top"/>
      <protection locked="0"/>
    </xf>
    <xf numFmtId="169" fontId="1512" fillId="0" borderId="1" xfId="0" applyNumberFormat="1" applyFont="1" applyBorder="1" applyAlignment="1">
      <alignment horizontal="right" vertical="top"/>
    </xf>
    <xf numFmtId="169" fontId="1513" fillId="0" borderId="1" xfId="0" applyNumberFormat="1" applyFont="1" applyBorder="1" applyAlignment="1">
      <alignment horizontal="right" vertical="top"/>
    </xf>
    <xf numFmtId="169" fontId="1514" fillId="0" borderId="1" xfId="0" applyNumberFormat="1" applyFont="1" applyBorder="1" applyAlignment="1">
      <alignment horizontal="right" vertical="top"/>
    </xf>
    <xf numFmtId="169" fontId="1515" fillId="0" borderId="1" xfId="0" applyNumberFormat="1" applyFont="1" applyBorder="1" applyAlignment="1">
      <alignment horizontal="right" vertical="top"/>
    </xf>
    <xf numFmtId="0" fontId="1516" fillId="0" borderId="1" xfId="0" applyFont="1" applyBorder="1" applyAlignment="1">
      <alignment horizontal="left" vertical="top"/>
    </xf>
    <xf numFmtId="0" fontId="1517" fillId="0" borderId="1" xfId="0" applyFont="1" applyBorder="1" applyAlignment="1">
      <alignment horizontal="left" vertical="top" wrapText="1"/>
    </xf>
    <xf numFmtId="0" fontId="1518" fillId="0" borderId="1" xfId="0" applyFont="1" applyBorder="1" applyAlignment="1">
      <alignment horizontal="center" vertical="top"/>
    </xf>
    <xf numFmtId="168" fontId="1519" fillId="0" borderId="1" xfId="0" applyNumberFormat="1" applyFont="1" applyBorder="1" applyAlignment="1">
      <alignment horizontal="right" vertical="top"/>
    </xf>
    <xf numFmtId="169" fontId="1520" fillId="0" borderId="1" xfId="0" applyNumberFormat="1" applyFont="1" applyBorder="1" applyAlignment="1">
      <alignment horizontal="right" vertical="top"/>
    </xf>
    <xf numFmtId="169" fontId="1521" fillId="2" borderId="1" xfId="0" applyNumberFormat="1" applyFont="1" applyFill="1" applyBorder="1" applyAlignment="1" applyProtection="1">
      <alignment horizontal="right" vertical="top"/>
      <protection locked="0"/>
    </xf>
    <xf numFmtId="169" fontId="1522" fillId="0" borderId="1" xfId="0" applyNumberFormat="1" applyFont="1" applyBorder="1" applyAlignment="1">
      <alignment horizontal="right" vertical="top"/>
    </xf>
    <xf numFmtId="169" fontId="1523" fillId="0" borderId="1" xfId="0" applyNumberFormat="1" applyFont="1" applyBorder="1" applyAlignment="1">
      <alignment horizontal="right" vertical="top"/>
    </xf>
    <xf numFmtId="169" fontId="1524" fillId="0" borderId="1" xfId="0" applyNumberFormat="1" applyFont="1" applyBorder="1" applyAlignment="1">
      <alignment horizontal="right" vertical="top"/>
    </xf>
    <xf numFmtId="169" fontId="1525" fillId="0" borderId="1" xfId="0" applyNumberFormat="1" applyFont="1" applyBorder="1" applyAlignment="1">
      <alignment horizontal="right" vertical="top"/>
    </xf>
    <xf numFmtId="0" fontId="1526" fillId="0" borderId="1" xfId="0" applyFont="1" applyBorder="1" applyAlignment="1">
      <alignment horizontal="left" vertical="top"/>
    </xf>
    <xf numFmtId="0" fontId="1527" fillId="0" borderId="1" xfId="0" applyFont="1" applyBorder="1" applyAlignment="1">
      <alignment horizontal="left" vertical="top" wrapText="1"/>
    </xf>
    <xf numFmtId="0" fontId="1528" fillId="0" borderId="1" xfId="0" applyFont="1" applyBorder="1" applyAlignment="1">
      <alignment horizontal="center" vertical="top"/>
    </xf>
    <xf numFmtId="168" fontId="1529" fillId="0" borderId="1" xfId="0" applyNumberFormat="1" applyFont="1" applyBorder="1" applyAlignment="1">
      <alignment horizontal="right" vertical="top"/>
    </xf>
    <xf numFmtId="169" fontId="1530" fillId="0" borderId="1" xfId="0" applyNumberFormat="1" applyFont="1" applyBorder="1" applyAlignment="1">
      <alignment horizontal="right" vertical="top"/>
    </xf>
    <xf numFmtId="169" fontId="1531" fillId="2" borderId="1" xfId="0" applyNumberFormat="1" applyFont="1" applyFill="1" applyBorder="1" applyAlignment="1" applyProtection="1">
      <alignment horizontal="right" vertical="top"/>
      <protection locked="0"/>
    </xf>
    <xf numFmtId="169" fontId="1532" fillId="0" borderId="1" xfId="0" applyNumberFormat="1" applyFont="1" applyBorder="1" applyAlignment="1">
      <alignment horizontal="right" vertical="top"/>
    </xf>
    <xf numFmtId="169" fontId="1533" fillId="0" borderId="1" xfId="0" applyNumberFormat="1" applyFont="1" applyBorder="1" applyAlignment="1">
      <alignment horizontal="right" vertical="top"/>
    </xf>
    <xf numFmtId="169" fontId="1534" fillId="0" borderId="1" xfId="0" applyNumberFormat="1" applyFont="1" applyBorder="1" applyAlignment="1">
      <alignment horizontal="right" vertical="top"/>
    </xf>
    <xf numFmtId="169" fontId="1535" fillId="0" borderId="1" xfId="0" applyNumberFormat="1" applyFont="1" applyBorder="1" applyAlignment="1">
      <alignment horizontal="right" vertical="top"/>
    </xf>
    <xf numFmtId="0" fontId="1536" fillId="0" borderId="1" xfId="0" applyFont="1" applyBorder="1" applyAlignment="1">
      <alignment horizontal="left" vertical="top"/>
    </xf>
    <xf numFmtId="0" fontId="1537" fillId="0" borderId="1" xfId="0" applyFont="1" applyBorder="1" applyAlignment="1">
      <alignment horizontal="left" vertical="top" wrapText="1"/>
    </xf>
    <xf numFmtId="0" fontId="1538" fillId="0" borderId="1" xfId="0" applyFont="1" applyBorder="1" applyAlignment="1">
      <alignment horizontal="center" vertical="top"/>
    </xf>
    <xf numFmtId="168" fontId="1539" fillId="0" borderId="1" xfId="0" applyNumberFormat="1" applyFont="1" applyBorder="1" applyAlignment="1">
      <alignment horizontal="right" vertical="top"/>
    </xf>
    <xf numFmtId="169" fontId="1540" fillId="0" borderId="1" xfId="0" applyNumberFormat="1" applyFont="1" applyBorder="1" applyAlignment="1">
      <alignment horizontal="right" vertical="top"/>
    </xf>
    <xf numFmtId="169" fontId="1541" fillId="2" borderId="1" xfId="0" applyNumberFormat="1" applyFont="1" applyFill="1" applyBorder="1" applyAlignment="1" applyProtection="1">
      <alignment horizontal="right" vertical="top"/>
      <protection locked="0"/>
    </xf>
    <xf numFmtId="169" fontId="1542" fillId="0" borderId="1" xfId="0" applyNumberFormat="1" applyFont="1" applyBorder="1" applyAlignment="1">
      <alignment horizontal="right" vertical="top"/>
    </xf>
    <xf numFmtId="169" fontId="1543" fillId="0" borderId="1" xfId="0" applyNumberFormat="1" applyFont="1" applyBorder="1" applyAlignment="1">
      <alignment horizontal="right" vertical="top"/>
    </xf>
    <xf numFmtId="169" fontId="1544" fillId="0" borderId="1" xfId="0" applyNumberFormat="1" applyFont="1" applyBorder="1" applyAlignment="1">
      <alignment horizontal="right" vertical="top"/>
    </xf>
    <xf numFmtId="169" fontId="1545" fillId="0" borderId="1" xfId="0" applyNumberFormat="1" applyFont="1" applyBorder="1" applyAlignment="1">
      <alignment horizontal="right" vertical="top"/>
    </xf>
    <xf numFmtId="0" fontId="1546" fillId="0" borderId="1" xfId="0" applyFont="1" applyBorder="1" applyAlignment="1">
      <alignment horizontal="left" vertical="top"/>
    </xf>
    <xf numFmtId="0" fontId="1547" fillId="0" borderId="1" xfId="0" applyFont="1" applyBorder="1" applyAlignment="1">
      <alignment horizontal="left" vertical="top" wrapText="1"/>
    </xf>
    <xf numFmtId="0" fontId="1548" fillId="0" borderId="1" xfId="0" applyFont="1" applyBorder="1" applyAlignment="1">
      <alignment horizontal="center" vertical="top"/>
    </xf>
    <xf numFmtId="168" fontId="1549" fillId="0" borderId="1" xfId="0" applyNumberFormat="1" applyFont="1" applyBorder="1" applyAlignment="1">
      <alignment horizontal="right" vertical="top"/>
    </xf>
    <xf numFmtId="169" fontId="1550" fillId="0" borderId="1" xfId="0" applyNumberFormat="1" applyFont="1" applyBorder="1" applyAlignment="1">
      <alignment horizontal="right" vertical="top"/>
    </xf>
    <xf numFmtId="169" fontId="1551" fillId="2" borderId="1" xfId="0" applyNumberFormat="1" applyFont="1" applyFill="1" applyBorder="1" applyAlignment="1" applyProtection="1">
      <alignment horizontal="right" vertical="top"/>
      <protection locked="0"/>
    </xf>
    <xf numFmtId="169" fontId="1552" fillId="0" borderId="1" xfId="0" applyNumberFormat="1" applyFont="1" applyBorder="1" applyAlignment="1">
      <alignment horizontal="right" vertical="top"/>
    </xf>
    <xf numFmtId="169" fontId="1553" fillId="0" borderId="1" xfId="0" applyNumberFormat="1" applyFont="1" applyBorder="1" applyAlignment="1">
      <alignment horizontal="right" vertical="top"/>
    </xf>
    <xf numFmtId="169" fontId="1554" fillId="0" borderId="1" xfId="0" applyNumberFormat="1" applyFont="1" applyBorder="1" applyAlignment="1">
      <alignment horizontal="right" vertical="top"/>
    </xf>
    <xf numFmtId="169" fontId="1555" fillId="0" borderId="1" xfId="0" applyNumberFormat="1" applyFont="1" applyBorder="1" applyAlignment="1">
      <alignment horizontal="right" vertical="top"/>
    </xf>
    <xf numFmtId="0" fontId="1556" fillId="3" borderId="1" xfId="0" applyFont="1" applyFill="1" applyBorder="1" applyAlignment="1">
      <alignment horizontal="left"/>
    </xf>
    <xf numFmtId="4" fontId="1563" fillId="3" borderId="1" xfId="0" applyNumberFormat="1" applyFont="1" applyFill="1" applyBorder="1" applyAlignment="1">
      <alignment horizontal="right"/>
    </xf>
    <xf numFmtId="4" fontId="1564" fillId="3" borderId="1" xfId="0" applyNumberFormat="1" applyFont="1" applyFill="1" applyBorder="1" applyAlignment="1">
      <alignment horizontal="right"/>
    </xf>
    <xf numFmtId="4" fontId="1565" fillId="3" borderId="1" xfId="0" applyNumberFormat="1" applyFont="1" applyFill="1" applyBorder="1" applyAlignment="1">
      <alignment horizontal="right"/>
    </xf>
    <xf numFmtId="0" fontId="1566" fillId="0" borderId="0" xfId="0" applyFont="1"/>
    <xf numFmtId="0" fontId="1567" fillId="0" borderId="1" xfId="0" applyFont="1" applyBorder="1" applyAlignment="1">
      <alignment horizontal="left" vertical="top"/>
    </xf>
    <xf numFmtId="0" fontId="1568" fillId="0" borderId="1" xfId="0" applyFont="1" applyBorder="1" applyAlignment="1">
      <alignment horizontal="left" vertical="top" wrapText="1"/>
    </xf>
    <xf numFmtId="0" fontId="1569" fillId="0" borderId="1" xfId="0" applyFont="1" applyBorder="1" applyAlignment="1">
      <alignment horizontal="center" vertical="top"/>
    </xf>
    <xf numFmtId="168" fontId="1570" fillId="0" borderId="1" xfId="0" applyNumberFormat="1" applyFont="1" applyBorder="1" applyAlignment="1">
      <alignment horizontal="right" vertical="top"/>
    </xf>
    <xf numFmtId="169" fontId="1571" fillId="0" borderId="1" xfId="0" applyNumberFormat="1" applyFont="1" applyBorder="1" applyAlignment="1">
      <alignment horizontal="right" vertical="top"/>
    </xf>
    <xf numFmtId="169" fontId="1572" fillId="2" borderId="1" xfId="0" applyNumberFormat="1" applyFont="1" applyFill="1" applyBorder="1" applyAlignment="1" applyProtection="1">
      <alignment horizontal="right" vertical="top"/>
      <protection locked="0"/>
    </xf>
    <xf numFmtId="169" fontId="1573" fillId="0" borderId="1" xfId="0" applyNumberFormat="1" applyFont="1" applyBorder="1" applyAlignment="1">
      <alignment horizontal="right" vertical="top"/>
    </xf>
    <xf numFmtId="169" fontId="1574" fillId="0" borderId="1" xfId="0" applyNumberFormat="1" applyFont="1" applyBorder="1" applyAlignment="1">
      <alignment horizontal="right" vertical="top"/>
    </xf>
    <xf numFmtId="169" fontId="1575" fillId="0" borderId="1" xfId="0" applyNumberFormat="1" applyFont="1" applyBorder="1" applyAlignment="1">
      <alignment horizontal="right" vertical="top"/>
    </xf>
    <xf numFmtId="169" fontId="1576" fillId="0" borderId="1" xfId="0" applyNumberFormat="1" applyFont="1" applyBorder="1" applyAlignment="1">
      <alignment horizontal="right" vertical="top"/>
    </xf>
    <xf numFmtId="0" fontId="1577" fillId="0" borderId="1" xfId="0" applyFont="1" applyBorder="1" applyAlignment="1">
      <alignment horizontal="left" vertical="top"/>
    </xf>
    <xf numFmtId="0" fontId="1578" fillId="0" borderId="1" xfId="0" applyFont="1" applyBorder="1" applyAlignment="1">
      <alignment horizontal="left" vertical="top" wrapText="1"/>
    </xf>
    <xf numFmtId="0" fontId="1579" fillId="0" borderId="1" xfId="0" applyFont="1" applyBorder="1" applyAlignment="1">
      <alignment horizontal="center" vertical="top"/>
    </xf>
    <xf numFmtId="168" fontId="1580" fillId="0" borderId="1" xfId="0" applyNumberFormat="1" applyFont="1" applyBorder="1" applyAlignment="1">
      <alignment horizontal="right" vertical="top"/>
    </xf>
    <xf numFmtId="169" fontId="1581" fillId="0" borderId="1" xfId="0" applyNumberFormat="1" applyFont="1" applyBorder="1" applyAlignment="1">
      <alignment horizontal="right" vertical="top"/>
    </xf>
    <xf numFmtId="169" fontId="1582" fillId="2" borderId="1" xfId="0" applyNumberFormat="1" applyFont="1" applyFill="1" applyBorder="1" applyAlignment="1" applyProtection="1">
      <alignment horizontal="right" vertical="top"/>
      <protection locked="0"/>
    </xf>
    <xf numFmtId="169" fontId="1583" fillId="0" borderId="1" xfId="0" applyNumberFormat="1" applyFont="1" applyBorder="1" applyAlignment="1">
      <alignment horizontal="right" vertical="top"/>
    </xf>
    <xf numFmtId="169" fontId="1584" fillId="0" borderId="1" xfId="0" applyNumberFormat="1" applyFont="1" applyBorder="1" applyAlignment="1">
      <alignment horizontal="right" vertical="top"/>
    </xf>
    <xf numFmtId="169" fontId="1585" fillId="0" borderId="1" xfId="0" applyNumberFormat="1" applyFont="1" applyBorder="1" applyAlignment="1">
      <alignment horizontal="right" vertical="top"/>
    </xf>
    <xf numFmtId="169" fontId="1586" fillId="0" borderId="1" xfId="0" applyNumberFormat="1" applyFont="1" applyBorder="1" applyAlignment="1">
      <alignment horizontal="right" vertical="top"/>
    </xf>
    <xf numFmtId="0" fontId="1587" fillId="0" borderId="1" xfId="0" applyFont="1" applyBorder="1" applyAlignment="1">
      <alignment horizontal="left" vertical="top"/>
    </xf>
    <xf numFmtId="0" fontId="1588" fillId="0" borderId="1" xfId="0" applyFont="1" applyBorder="1" applyAlignment="1">
      <alignment horizontal="left" vertical="top" wrapText="1"/>
    </xf>
    <xf numFmtId="0" fontId="1589" fillId="0" borderId="1" xfId="0" applyFont="1" applyBorder="1" applyAlignment="1">
      <alignment horizontal="center" vertical="top"/>
    </xf>
    <xf numFmtId="168" fontId="1590" fillId="0" borderId="1" xfId="0" applyNumberFormat="1" applyFont="1" applyBorder="1" applyAlignment="1">
      <alignment horizontal="right" vertical="top"/>
    </xf>
    <xf numFmtId="169" fontId="1591" fillId="0" borderId="1" xfId="0" applyNumberFormat="1" applyFont="1" applyBorder="1" applyAlignment="1">
      <alignment horizontal="right" vertical="top"/>
    </xf>
    <xf numFmtId="169" fontId="1592" fillId="2" borderId="1" xfId="0" applyNumberFormat="1" applyFont="1" applyFill="1" applyBorder="1" applyAlignment="1" applyProtection="1">
      <alignment horizontal="right" vertical="top"/>
      <protection locked="0"/>
    </xf>
    <xf numFmtId="169" fontId="1593" fillId="0" borderId="1" xfId="0" applyNumberFormat="1" applyFont="1" applyBorder="1" applyAlignment="1">
      <alignment horizontal="right" vertical="top"/>
    </xf>
    <xf numFmtId="169" fontId="1594" fillId="0" borderId="1" xfId="0" applyNumberFormat="1" applyFont="1" applyBorder="1" applyAlignment="1">
      <alignment horizontal="right" vertical="top"/>
    </xf>
    <xf numFmtId="169" fontId="1595" fillId="0" borderId="1" xfId="0" applyNumberFormat="1" applyFont="1" applyBorder="1" applyAlignment="1">
      <alignment horizontal="right" vertical="top"/>
    </xf>
    <xf numFmtId="169" fontId="1596" fillId="0" borderId="1" xfId="0" applyNumberFormat="1" applyFont="1" applyBorder="1" applyAlignment="1">
      <alignment horizontal="right" vertical="top"/>
    </xf>
    <xf numFmtId="0" fontId="1597" fillId="0" borderId="1" xfId="0" applyFont="1" applyBorder="1" applyAlignment="1">
      <alignment horizontal="left" vertical="top"/>
    </xf>
    <xf numFmtId="0" fontId="1598" fillId="0" borderId="1" xfId="0" applyFont="1" applyBorder="1" applyAlignment="1">
      <alignment horizontal="left" vertical="top" wrapText="1"/>
    </xf>
    <xf numFmtId="0" fontId="1599" fillId="0" borderId="1" xfId="0" applyFont="1" applyBorder="1" applyAlignment="1">
      <alignment horizontal="center" vertical="top"/>
    </xf>
    <xf numFmtId="168" fontId="1600" fillId="0" borderId="1" xfId="0" applyNumberFormat="1" applyFont="1" applyBorder="1" applyAlignment="1">
      <alignment horizontal="right" vertical="top"/>
    </xf>
    <xf numFmtId="169" fontId="1601" fillId="0" borderId="1" xfId="0" applyNumberFormat="1" applyFont="1" applyBorder="1" applyAlignment="1">
      <alignment horizontal="right" vertical="top"/>
    </xf>
    <xf numFmtId="169" fontId="1602" fillId="2" borderId="1" xfId="0" applyNumberFormat="1" applyFont="1" applyFill="1" applyBorder="1" applyAlignment="1" applyProtection="1">
      <alignment horizontal="right" vertical="top"/>
      <protection locked="0"/>
    </xf>
    <xf numFmtId="169" fontId="1603" fillId="0" borderId="1" xfId="0" applyNumberFormat="1" applyFont="1" applyBorder="1" applyAlignment="1">
      <alignment horizontal="right" vertical="top"/>
    </xf>
    <xf numFmtId="169" fontId="1604" fillId="0" borderId="1" xfId="0" applyNumberFormat="1" applyFont="1" applyBorder="1" applyAlignment="1">
      <alignment horizontal="right" vertical="top"/>
    </xf>
    <xf numFmtId="169" fontId="1605" fillId="0" borderId="1" xfId="0" applyNumberFormat="1" applyFont="1" applyBorder="1" applyAlignment="1">
      <alignment horizontal="right" vertical="top"/>
    </xf>
    <xf numFmtId="169" fontId="1606" fillId="0" borderId="1" xfId="0" applyNumberFormat="1" applyFont="1" applyBorder="1" applyAlignment="1">
      <alignment horizontal="right" vertical="top"/>
    </xf>
    <xf numFmtId="0" fontId="1607" fillId="0" borderId="1" xfId="0" applyFont="1" applyBorder="1" applyAlignment="1">
      <alignment horizontal="left" vertical="top"/>
    </xf>
    <xf numFmtId="0" fontId="1608" fillId="0" borderId="1" xfId="0" applyFont="1" applyBorder="1" applyAlignment="1">
      <alignment horizontal="left" vertical="top" wrapText="1"/>
    </xf>
    <xf numFmtId="0" fontId="1609" fillId="0" borderId="1" xfId="0" applyFont="1" applyBorder="1" applyAlignment="1">
      <alignment horizontal="center" vertical="top"/>
    </xf>
    <xf numFmtId="168" fontId="1610" fillId="0" borderId="1" xfId="0" applyNumberFormat="1" applyFont="1" applyBorder="1" applyAlignment="1">
      <alignment horizontal="right" vertical="top"/>
    </xf>
    <xf numFmtId="169" fontId="1611" fillId="0" borderId="1" xfId="0" applyNumberFormat="1" applyFont="1" applyBorder="1" applyAlignment="1">
      <alignment horizontal="right" vertical="top"/>
    </xf>
    <xf numFmtId="169" fontId="1612" fillId="2" borderId="1" xfId="0" applyNumberFormat="1" applyFont="1" applyFill="1" applyBorder="1" applyAlignment="1" applyProtection="1">
      <alignment horizontal="right" vertical="top"/>
      <protection locked="0"/>
    </xf>
    <xf numFmtId="169" fontId="1613" fillId="0" borderId="1" xfId="0" applyNumberFormat="1" applyFont="1" applyBorder="1" applyAlignment="1">
      <alignment horizontal="right" vertical="top"/>
    </xf>
    <xf numFmtId="169" fontId="1614" fillId="0" borderId="1" xfId="0" applyNumberFormat="1" applyFont="1" applyBorder="1" applyAlignment="1">
      <alignment horizontal="right" vertical="top"/>
    </xf>
    <xf numFmtId="169" fontId="1615" fillId="0" borderId="1" xfId="0" applyNumberFormat="1" applyFont="1" applyBorder="1" applyAlignment="1">
      <alignment horizontal="right" vertical="top"/>
    </xf>
    <xf numFmtId="169" fontId="1616" fillId="0" borderId="1" xfId="0" applyNumberFormat="1" applyFont="1" applyBorder="1" applyAlignment="1">
      <alignment horizontal="right" vertical="top"/>
    </xf>
    <xf numFmtId="0" fontId="1617" fillId="3" borderId="1" xfId="0" applyFont="1" applyFill="1" applyBorder="1" applyAlignment="1">
      <alignment horizontal="left"/>
    </xf>
    <xf numFmtId="4" fontId="1624" fillId="3" borderId="1" xfId="0" applyNumberFormat="1" applyFont="1" applyFill="1" applyBorder="1" applyAlignment="1">
      <alignment horizontal="right"/>
    </xf>
    <xf numFmtId="4" fontId="1625" fillId="3" borderId="1" xfId="0" applyNumberFormat="1" applyFont="1" applyFill="1" applyBorder="1" applyAlignment="1">
      <alignment horizontal="right"/>
    </xf>
    <xf numFmtId="4" fontId="1626" fillId="3" borderId="1" xfId="0" applyNumberFormat="1" applyFont="1" applyFill="1" applyBorder="1" applyAlignment="1">
      <alignment horizontal="right"/>
    </xf>
    <xf numFmtId="0" fontId="1627" fillId="0" borderId="0" xfId="0" applyFont="1"/>
    <xf numFmtId="0" fontId="1628" fillId="0" borderId="1" xfId="0" applyFont="1" applyBorder="1" applyAlignment="1">
      <alignment horizontal="left" vertical="top"/>
    </xf>
    <xf numFmtId="0" fontId="1629" fillId="0" borderId="1" xfId="0" applyFont="1" applyBorder="1" applyAlignment="1">
      <alignment horizontal="left" vertical="top" wrapText="1"/>
    </xf>
    <xf numFmtId="0" fontId="1630" fillId="0" borderId="1" xfId="0" applyFont="1" applyBorder="1" applyAlignment="1">
      <alignment horizontal="center" vertical="top"/>
    </xf>
    <xf numFmtId="168" fontId="1631" fillId="0" borderId="1" xfId="0" applyNumberFormat="1" applyFont="1" applyBorder="1" applyAlignment="1">
      <alignment horizontal="right" vertical="top"/>
    </xf>
    <xf numFmtId="169" fontId="1632" fillId="0" borderId="1" xfId="0" applyNumberFormat="1" applyFont="1" applyBorder="1" applyAlignment="1">
      <alignment horizontal="right" vertical="top"/>
    </xf>
    <xf numFmtId="169" fontId="1633" fillId="2" borderId="1" xfId="0" applyNumberFormat="1" applyFont="1" applyFill="1" applyBorder="1" applyAlignment="1" applyProtection="1">
      <alignment horizontal="right" vertical="top"/>
      <protection locked="0"/>
    </xf>
    <xf numFmtId="169" fontId="1634" fillId="0" borderId="1" xfId="0" applyNumberFormat="1" applyFont="1" applyBorder="1" applyAlignment="1">
      <alignment horizontal="right" vertical="top"/>
    </xf>
    <xf numFmtId="169" fontId="1635" fillId="0" borderId="1" xfId="0" applyNumberFormat="1" applyFont="1" applyBorder="1" applyAlignment="1">
      <alignment horizontal="right" vertical="top"/>
    </xf>
    <xf numFmtId="169" fontId="1636" fillId="0" borderId="1" xfId="0" applyNumberFormat="1" applyFont="1" applyBorder="1" applyAlignment="1">
      <alignment horizontal="right" vertical="top"/>
    </xf>
    <xf numFmtId="169" fontId="1637" fillId="0" borderId="1" xfId="0" applyNumberFormat="1" applyFont="1" applyBorder="1" applyAlignment="1">
      <alignment horizontal="right" vertical="top"/>
    </xf>
    <xf numFmtId="0" fontId="1638" fillId="0" borderId="1" xfId="0" applyFont="1" applyBorder="1" applyAlignment="1">
      <alignment horizontal="left" vertical="top"/>
    </xf>
    <xf numFmtId="0" fontId="1639" fillId="0" borderId="1" xfId="0" applyFont="1" applyBorder="1" applyAlignment="1">
      <alignment horizontal="left" vertical="top" wrapText="1"/>
    </xf>
    <xf numFmtId="0" fontId="1640" fillId="0" borderId="1" xfId="0" applyFont="1" applyBorder="1" applyAlignment="1">
      <alignment horizontal="center" vertical="top"/>
    </xf>
    <xf numFmtId="168" fontId="1641" fillId="0" borderId="1" xfId="0" applyNumberFormat="1" applyFont="1" applyBorder="1" applyAlignment="1">
      <alignment horizontal="right" vertical="top"/>
    </xf>
    <xf numFmtId="169" fontId="1642" fillId="0" borderId="1" xfId="0" applyNumberFormat="1" applyFont="1" applyBorder="1" applyAlignment="1">
      <alignment horizontal="right" vertical="top"/>
    </xf>
    <xf numFmtId="169" fontId="1643" fillId="2" borderId="1" xfId="0" applyNumberFormat="1" applyFont="1" applyFill="1" applyBorder="1" applyAlignment="1" applyProtection="1">
      <alignment horizontal="right" vertical="top"/>
      <protection locked="0"/>
    </xf>
    <xf numFmtId="169" fontId="1644" fillId="0" borderId="1" xfId="0" applyNumberFormat="1" applyFont="1" applyBorder="1" applyAlignment="1">
      <alignment horizontal="right" vertical="top"/>
    </xf>
    <xf numFmtId="169" fontId="1645" fillId="0" borderId="1" xfId="0" applyNumberFormat="1" applyFont="1" applyBorder="1" applyAlignment="1">
      <alignment horizontal="right" vertical="top"/>
    </xf>
    <xf numFmtId="169" fontId="1646" fillId="0" borderId="1" xfId="0" applyNumberFormat="1" applyFont="1" applyBorder="1" applyAlignment="1">
      <alignment horizontal="right" vertical="top"/>
    </xf>
    <xf numFmtId="169" fontId="1647" fillId="0" borderId="1" xfId="0" applyNumberFormat="1" applyFont="1" applyBorder="1" applyAlignment="1">
      <alignment horizontal="right" vertical="top"/>
    </xf>
    <xf numFmtId="0" fontId="1648" fillId="3" borderId="1" xfId="0" applyFont="1" applyFill="1" applyBorder="1" applyAlignment="1">
      <alignment horizontal="left"/>
    </xf>
    <xf numFmtId="4" fontId="1655" fillId="3" borderId="1" xfId="0" applyNumberFormat="1" applyFont="1" applyFill="1" applyBorder="1" applyAlignment="1">
      <alignment horizontal="right"/>
    </xf>
    <xf numFmtId="4" fontId="1656" fillId="3" borderId="1" xfId="0" applyNumberFormat="1" applyFont="1" applyFill="1" applyBorder="1" applyAlignment="1">
      <alignment horizontal="right"/>
    </xf>
    <xf numFmtId="4" fontId="1657" fillId="3" borderId="1" xfId="0" applyNumberFormat="1" applyFont="1" applyFill="1" applyBorder="1" applyAlignment="1">
      <alignment horizontal="right"/>
    </xf>
    <xf numFmtId="0" fontId="1658" fillId="0" borderId="0" xfId="0" applyFont="1"/>
    <xf numFmtId="0" fontId="1659" fillId="0" borderId="1" xfId="0" applyFont="1" applyBorder="1" applyAlignment="1">
      <alignment horizontal="left" vertical="top"/>
    </xf>
    <xf numFmtId="0" fontId="1660" fillId="0" borderId="1" xfId="0" applyFont="1" applyBorder="1" applyAlignment="1">
      <alignment horizontal="left" vertical="top" wrapText="1"/>
    </xf>
    <xf numFmtId="0" fontId="1661" fillId="0" borderId="1" xfId="0" applyFont="1" applyBorder="1" applyAlignment="1">
      <alignment horizontal="center" vertical="top"/>
    </xf>
    <xf numFmtId="168" fontId="1662" fillId="0" borderId="1" xfId="0" applyNumberFormat="1" applyFont="1" applyBorder="1" applyAlignment="1">
      <alignment horizontal="right" vertical="top"/>
    </xf>
    <xf numFmtId="169" fontId="1663" fillId="0" borderId="1" xfId="0" applyNumberFormat="1" applyFont="1" applyBorder="1" applyAlignment="1">
      <alignment horizontal="right" vertical="top"/>
    </xf>
    <xf numFmtId="169" fontId="1664" fillId="2" borderId="1" xfId="0" applyNumberFormat="1" applyFont="1" applyFill="1" applyBorder="1" applyAlignment="1" applyProtection="1">
      <alignment horizontal="right" vertical="top"/>
      <protection locked="0"/>
    </xf>
    <xf numFmtId="169" fontId="1665" fillId="0" borderId="1" xfId="0" applyNumberFormat="1" applyFont="1" applyBorder="1" applyAlignment="1">
      <alignment horizontal="right" vertical="top"/>
    </xf>
    <xf numFmtId="169" fontId="1666" fillId="0" borderId="1" xfId="0" applyNumberFormat="1" applyFont="1" applyBorder="1" applyAlignment="1">
      <alignment horizontal="right" vertical="top"/>
    </xf>
    <xf numFmtId="169" fontId="1667" fillId="0" borderId="1" xfId="0" applyNumberFormat="1" applyFont="1" applyBorder="1" applyAlignment="1">
      <alignment horizontal="right" vertical="top"/>
    </xf>
    <xf numFmtId="169" fontId="1668" fillId="0" borderId="1" xfId="0" applyNumberFormat="1" applyFont="1" applyBorder="1" applyAlignment="1">
      <alignment horizontal="right" vertical="top"/>
    </xf>
    <xf numFmtId="0" fontId="1669" fillId="0" borderId="1" xfId="0" applyFont="1" applyBorder="1" applyAlignment="1">
      <alignment horizontal="left" vertical="top"/>
    </xf>
    <xf numFmtId="0" fontId="1670" fillId="0" borderId="1" xfId="0" applyFont="1" applyBorder="1" applyAlignment="1">
      <alignment horizontal="left" vertical="top" wrapText="1"/>
    </xf>
    <xf numFmtId="0" fontId="1671" fillId="0" borderId="1" xfId="0" applyFont="1" applyBorder="1" applyAlignment="1">
      <alignment horizontal="center" vertical="top"/>
    </xf>
    <xf numFmtId="168" fontId="1672" fillId="0" borderId="1" xfId="0" applyNumberFormat="1" applyFont="1" applyBorder="1" applyAlignment="1">
      <alignment horizontal="right" vertical="top"/>
    </xf>
    <xf numFmtId="169" fontId="1673" fillId="0" borderId="1" xfId="0" applyNumberFormat="1" applyFont="1" applyBorder="1" applyAlignment="1">
      <alignment horizontal="right" vertical="top"/>
    </xf>
    <xf numFmtId="169" fontId="1674" fillId="2" borderId="1" xfId="0" applyNumberFormat="1" applyFont="1" applyFill="1" applyBorder="1" applyAlignment="1" applyProtection="1">
      <alignment horizontal="right" vertical="top"/>
      <protection locked="0"/>
    </xf>
    <xf numFmtId="169" fontId="1675" fillId="0" borderId="1" xfId="0" applyNumberFormat="1" applyFont="1" applyBorder="1" applyAlignment="1">
      <alignment horizontal="right" vertical="top"/>
    </xf>
    <xf numFmtId="169" fontId="1676" fillId="0" borderId="1" xfId="0" applyNumberFormat="1" applyFont="1" applyBorder="1" applyAlignment="1">
      <alignment horizontal="right" vertical="top"/>
    </xf>
    <xf numFmtId="169" fontId="1677" fillId="0" borderId="1" xfId="0" applyNumberFormat="1" applyFont="1" applyBorder="1" applyAlignment="1">
      <alignment horizontal="right" vertical="top"/>
    </xf>
    <xf numFmtId="169" fontId="1678" fillId="0" borderId="1" xfId="0" applyNumberFormat="1" applyFont="1" applyBorder="1" applyAlignment="1">
      <alignment horizontal="right" vertical="top"/>
    </xf>
    <xf numFmtId="0" fontId="1679" fillId="0" borderId="1" xfId="0" applyFont="1" applyBorder="1" applyAlignment="1">
      <alignment horizontal="left" vertical="top"/>
    </xf>
    <xf numFmtId="0" fontId="1680" fillId="0" borderId="1" xfId="0" applyFont="1" applyBorder="1" applyAlignment="1">
      <alignment horizontal="left" vertical="top" wrapText="1"/>
    </xf>
    <xf numFmtId="0" fontId="1681" fillId="0" borderId="1" xfId="0" applyFont="1" applyBorder="1" applyAlignment="1">
      <alignment horizontal="center" vertical="top"/>
    </xf>
    <xf numFmtId="168" fontId="1682" fillId="0" borderId="1" xfId="0" applyNumberFormat="1" applyFont="1" applyBorder="1" applyAlignment="1">
      <alignment horizontal="right" vertical="top"/>
    </xf>
    <xf numFmtId="169" fontId="1683" fillId="0" borderId="1" xfId="0" applyNumberFormat="1" applyFont="1" applyBorder="1" applyAlignment="1">
      <alignment horizontal="right" vertical="top"/>
    </xf>
    <xf numFmtId="169" fontId="1684" fillId="2" borderId="1" xfId="0" applyNumberFormat="1" applyFont="1" applyFill="1" applyBorder="1" applyAlignment="1" applyProtection="1">
      <alignment horizontal="right" vertical="top"/>
      <protection locked="0"/>
    </xf>
    <xf numFmtId="169" fontId="1685" fillId="0" borderId="1" xfId="0" applyNumberFormat="1" applyFont="1" applyBorder="1" applyAlignment="1">
      <alignment horizontal="right" vertical="top"/>
    </xf>
    <xf numFmtId="169" fontId="1686" fillId="0" borderId="1" xfId="0" applyNumberFormat="1" applyFont="1" applyBorder="1" applyAlignment="1">
      <alignment horizontal="right" vertical="top"/>
    </xf>
    <xf numFmtId="169" fontId="1687" fillId="0" borderId="1" xfId="0" applyNumberFormat="1" applyFont="1" applyBorder="1" applyAlignment="1">
      <alignment horizontal="right" vertical="top"/>
    </xf>
    <xf numFmtId="169" fontId="1688" fillId="0" borderId="1" xfId="0" applyNumberFormat="1" applyFont="1" applyBorder="1" applyAlignment="1">
      <alignment horizontal="right" vertical="top"/>
    </xf>
    <xf numFmtId="0" fontId="1689" fillId="0" borderId="1" xfId="0" applyFont="1" applyBorder="1" applyAlignment="1">
      <alignment horizontal="left" vertical="top"/>
    </xf>
    <xf numFmtId="0" fontId="1690" fillId="0" borderId="1" xfId="0" applyFont="1" applyBorder="1" applyAlignment="1">
      <alignment horizontal="left" vertical="top" wrapText="1"/>
    </xf>
    <xf numFmtId="0" fontId="1691" fillId="0" borderId="1" xfId="0" applyFont="1" applyBorder="1" applyAlignment="1">
      <alignment horizontal="center" vertical="top"/>
    </xf>
    <xf numFmtId="168" fontId="1692" fillId="0" borderId="1" xfId="0" applyNumberFormat="1" applyFont="1" applyBorder="1" applyAlignment="1">
      <alignment horizontal="right" vertical="top"/>
    </xf>
    <xf numFmtId="169" fontId="1693" fillId="0" borderId="1" xfId="0" applyNumberFormat="1" applyFont="1" applyBorder="1" applyAlignment="1">
      <alignment horizontal="right" vertical="top"/>
    </xf>
    <xf numFmtId="169" fontId="1694" fillId="2" borderId="1" xfId="0" applyNumberFormat="1" applyFont="1" applyFill="1" applyBorder="1" applyAlignment="1" applyProtection="1">
      <alignment horizontal="right" vertical="top"/>
      <protection locked="0"/>
    </xf>
    <xf numFmtId="169" fontId="1695" fillId="0" borderId="1" xfId="0" applyNumberFormat="1" applyFont="1" applyBorder="1" applyAlignment="1">
      <alignment horizontal="right" vertical="top"/>
    </xf>
    <xf numFmtId="169" fontId="1696" fillId="0" borderId="1" xfId="0" applyNumberFormat="1" applyFont="1" applyBorder="1" applyAlignment="1">
      <alignment horizontal="right" vertical="top"/>
    </xf>
    <xf numFmtId="169" fontId="1697" fillId="0" borderId="1" xfId="0" applyNumberFormat="1" applyFont="1" applyBorder="1" applyAlignment="1">
      <alignment horizontal="right" vertical="top"/>
    </xf>
    <xf numFmtId="169" fontId="1698" fillId="0" borderId="1" xfId="0" applyNumberFormat="1" applyFont="1" applyBorder="1" applyAlignment="1">
      <alignment horizontal="right" vertical="top"/>
    </xf>
    <xf numFmtId="0" fontId="1699" fillId="0" borderId="1" xfId="0" applyFont="1" applyBorder="1" applyAlignment="1">
      <alignment horizontal="left" vertical="top"/>
    </xf>
    <xf numFmtId="0" fontId="1700" fillId="0" borderId="1" xfId="0" applyFont="1" applyBorder="1" applyAlignment="1">
      <alignment horizontal="left" vertical="top" wrapText="1"/>
    </xf>
    <xf numFmtId="0" fontId="1701" fillId="0" borderId="1" xfId="0" applyFont="1" applyBorder="1" applyAlignment="1">
      <alignment horizontal="center" vertical="top"/>
    </xf>
    <xf numFmtId="168" fontId="1702" fillId="0" borderId="1" xfId="0" applyNumberFormat="1" applyFont="1" applyBorder="1" applyAlignment="1">
      <alignment horizontal="right" vertical="top"/>
    </xf>
    <xf numFmtId="169" fontId="1703" fillId="0" borderId="1" xfId="0" applyNumberFormat="1" applyFont="1" applyBorder="1" applyAlignment="1">
      <alignment horizontal="right" vertical="top"/>
    </xf>
    <xf numFmtId="169" fontId="1704" fillId="2" borderId="1" xfId="0" applyNumberFormat="1" applyFont="1" applyFill="1" applyBorder="1" applyAlignment="1" applyProtection="1">
      <alignment horizontal="right" vertical="top"/>
      <protection locked="0"/>
    </xf>
    <xf numFmtId="169" fontId="1705" fillId="0" borderId="1" xfId="0" applyNumberFormat="1" applyFont="1" applyBorder="1" applyAlignment="1">
      <alignment horizontal="right" vertical="top"/>
    </xf>
    <xf numFmtId="169" fontId="1706" fillId="0" borderId="1" xfId="0" applyNumberFormat="1" applyFont="1" applyBorder="1" applyAlignment="1">
      <alignment horizontal="right" vertical="top"/>
    </xf>
    <xf numFmtId="169" fontId="1707" fillId="0" borderId="1" xfId="0" applyNumberFormat="1" applyFont="1" applyBorder="1" applyAlignment="1">
      <alignment horizontal="right" vertical="top"/>
    </xf>
    <xf numFmtId="169" fontId="1708" fillId="0" borderId="1" xfId="0" applyNumberFormat="1" applyFont="1" applyBorder="1" applyAlignment="1">
      <alignment horizontal="right" vertical="top"/>
    </xf>
    <xf numFmtId="0" fontId="1709" fillId="0" borderId="1" xfId="0" applyFont="1" applyBorder="1" applyAlignment="1">
      <alignment horizontal="left" vertical="top"/>
    </xf>
    <xf numFmtId="0" fontId="1710" fillId="0" borderId="1" xfId="0" applyFont="1" applyBorder="1" applyAlignment="1">
      <alignment horizontal="left" vertical="top" wrapText="1"/>
    </xf>
    <xf numFmtId="0" fontId="1711" fillId="0" borderId="1" xfId="0" applyFont="1" applyBorder="1" applyAlignment="1">
      <alignment horizontal="center" vertical="top"/>
    </xf>
    <xf numFmtId="168" fontId="1712" fillId="0" borderId="1" xfId="0" applyNumberFormat="1" applyFont="1" applyBorder="1" applyAlignment="1">
      <alignment horizontal="right" vertical="top"/>
    </xf>
    <xf numFmtId="169" fontId="1713" fillId="0" borderId="1" xfId="0" applyNumberFormat="1" applyFont="1" applyBorder="1" applyAlignment="1">
      <alignment horizontal="right" vertical="top"/>
    </xf>
    <xf numFmtId="169" fontId="1714" fillId="2" borderId="1" xfId="0" applyNumberFormat="1" applyFont="1" applyFill="1" applyBorder="1" applyAlignment="1" applyProtection="1">
      <alignment horizontal="right" vertical="top"/>
      <protection locked="0"/>
    </xf>
    <xf numFmtId="169" fontId="1715" fillId="0" borderId="1" xfId="0" applyNumberFormat="1" applyFont="1" applyBorder="1" applyAlignment="1">
      <alignment horizontal="right" vertical="top"/>
    </xf>
    <xf numFmtId="169" fontId="1716" fillId="0" borderId="1" xfId="0" applyNumberFormat="1" applyFont="1" applyBorder="1" applyAlignment="1">
      <alignment horizontal="right" vertical="top"/>
    </xf>
    <xf numFmtId="169" fontId="1717" fillId="0" borderId="1" xfId="0" applyNumberFormat="1" applyFont="1" applyBorder="1" applyAlignment="1">
      <alignment horizontal="right" vertical="top"/>
    </xf>
    <xf numFmtId="169" fontId="1718" fillId="0" borderId="1" xfId="0" applyNumberFormat="1" applyFont="1" applyBorder="1" applyAlignment="1">
      <alignment horizontal="right" vertical="top"/>
    </xf>
    <xf numFmtId="0" fontId="1719" fillId="3" borderId="1" xfId="0" applyFont="1" applyFill="1" applyBorder="1" applyAlignment="1">
      <alignment horizontal="left"/>
    </xf>
    <xf numFmtId="4" fontId="1726" fillId="3" borderId="1" xfId="0" applyNumberFormat="1" applyFont="1" applyFill="1" applyBorder="1" applyAlignment="1">
      <alignment horizontal="right"/>
    </xf>
    <xf numFmtId="4" fontId="1727" fillId="3" borderId="1" xfId="0" applyNumberFormat="1" applyFont="1" applyFill="1" applyBorder="1" applyAlignment="1">
      <alignment horizontal="right"/>
    </xf>
    <xf numFmtId="4" fontId="1728" fillId="3" borderId="1" xfId="0" applyNumberFormat="1" applyFont="1" applyFill="1" applyBorder="1" applyAlignment="1">
      <alignment horizontal="right"/>
    </xf>
    <xf numFmtId="0" fontId="1729" fillId="0" borderId="0" xfId="0" applyFont="1"/>
    <xf numFmtId="0" fontId="1730" fillId="0" borderId="1" xfId="0" applyFont="1" applyBorder="1" applyAlignment="1">
      <alignment horizontal="left" vertical="top"/>
    </xf>
    <xf numFmtId="0" fontId="1731" fillId="0" borderId="1" xfId="0" applyFont="1" applyBorder="1" applyAlignment="1">
      <alignment horizontal="left" vertical="top" wrapText="1"/>
    </xf>
    <xf numFmtId="0" fontId="1732" fillId="0" borderId="1" xfId="0" applyFont="1" applyBorder="1" applyAlignment="1">
      <alignment horizontal="center" vertical="top"/>
    </xf>
    <xf numFmtId="168" fontId="1733" fillId="0" borderId="1" xfId="0" applyNumberFormat="1" applyFont="1" applyBorder="1" applyAlignment="1">
      <alignment horizontal="right" vertical="top"/>
    </xf>
    <xf numFmtId="169" fontId="1734" fillId="0" borderId="1" xfId="0" applyNumberFormat="1" applyFont="1" applyBorder="1" applyAlignment="1">
      <alignment horizontal="right" vertical="top"/>
    </xf>
    <xf numFmtId="169" fontId="1735" fillId="2" borderId="1" xfId="0" applyNumberFormat="1" applyFont="1" applyFill="1" applyBorder="1" applyAlignment="1" applyProtection="1">
      <alignment horizontal="right" vertical="top"/>
      <protection locked="0"/>
    </xf>
    <xf numFmtId="169" fontId="1736" fillId="0" borderId="1" xfId="0" applyNumberFormat="1" applyFont="1" applyBorder="1" applyAlignment="1">
      <alignment horizontal="right" vertical="top"/>
    </xf>
    <xf numFmtId="169" fontId="1737" fillId="0" borderId="1" xfId="0" applyNumberFormat="1" applyFont="1" applyBorder="1" applyAlignment="1">
      <alignment horizontal="right" vertical="top"/>
    </xf>
    <xf numFmtId="169" fontId="1738" fillId="0" borderId="1" xfId="0" applyNumberFormat="1" applyFont="1" applyBorder="1" applyAlignment="1">
      <alignment horizontal="right" vertical="top"/>
    </xf>
    <xf numFmtId="169" fontId="1739" fillId="0" borderId="1" xfId="0" applyNumberFormat="1" applyFont="1" applyBorder="1" applyAlignment="1">
      <alignment horizontal="right" vertical="top"/>
    </xf>
    <xf numFmtId="0" fontId="1740" fillId="0" borderId="1" xfId="0" applyFont="1" applyBorder="1" applyAlignment="1">
      <alignment horizontal="left" vertical="top"/>
    </xf>
    <xf numFmtId="0" fontId="1741" fillId="0" borderId="1" xfId="0" applyFont="1" applyBorder="1" applyAlignment="1">
      <alignment horizontal="left" vertical="top" wrapText="1"/>
    </xf>
    <xf numFmtId="0" fontId="1742" fillId="0" borderId="1" xfId="0" applyFont="1" applyBorder="1" applyAlignment="1">
      <alignment horizontal="center" vertical="top"/>
    </xf>
    <xf numFmtId="168" fontId="1743" fillId="0" borderId="1" xfId="0" applyNumberFormat="1" applyFont="1" applyBorder="1" applyAlignment="1">
      <alignment horizontal="right" vertical="top"/>
    </xf>
    <xf numFmtId="169" fontId="1744" fillId="0" borderId="1" xfId="0" applyNumberFormat="1" applyFont="1" applyBorder="1" applyAlignment="1">
      <alignment horizontal="right" vertical="top"/>
    </xf>
    <xf numFmtId="169" fontId="1745" fillId="2" borderId="1" xfId="0" applyNumberFormat="1" applyFont="1" applyFill="1" applyBorder="1" applyAlignment="1" applyProtection="1">
      <alignment horizontal="right" vertical="top"/>
      <protection locked="0"/>
    </xf>
    <xf numFmtId="169" fontId="1746" fillId="0" borderId="1" xfId="0" applyNumberFormat="1" applyFont="1" applyBorder="1" applyAlignment="1">
      <alignment horizontal="right" vertical="top"/>
    </xf>
    <xf numFmtId="169" fontId="1747" fillId="0" borderId="1" xfId="0" applyNumberFormat="1" applyFont="1" applyBorder="1" applyAlignment="1">
      <alignment horizontal="right" vertical="top"/>
    </xf>
    <xf numFmtId="169" fontId="1748" fillId="0" borderId="1" xfId="0" applyNumberFormat="1" applyFont="1" applyBorder="1" applyAlignment="1">
      <alignment horizontal="right" vertical="top"/>
    </xf>
    <xf numFmtId="169" fontId="1749" fillId="0" borderId="1" xfId="0" applyNumberFormat="1" applyFont="1" applyBorder="1" applyAlignment="1">
      <alignment horizontal="right" vertical="top"/>
    </xf>
    <xf numFmtId="0" fontId="1750" fillId="0" borderId="1" xfId="0" applyFont="1" applyBorder="1" applyAlignment="1">
      <alignment horizontal="left" vertical="top"/>
    </xf>
    <xf numFmtId="0" fontId="1751" fillId="0" borderId="1" xfId="0" applyFont="1" applyBorder="1" applyAlignment="1">
      <alignment horizontal="left" vertical="top" wrapText="1"/>
    </xf>
    <xf numFmtId="0" fontId="1752" fillId="0" borderId="1" xfId="0" applyFont="1" applyBorder="1" applyAlignment="1">
      <alignment horizontal="center" vertical="top"/>
    </xf>
    <xf numFmtId="168" fontId="1753" fillId="0" borderId="1" xfId="0" applyNumberFormat="1" applyFont="1" applyBorder="1" applyAlignment="1">
      <alignment horizontal="right" vertical="top"/>
    </xf>
    <xf numFmtId="169" fontId="1754" fillId="0" borderId="1" xfId="0" applyNumberFormat="1" applyFont="1" applyBorder="1" applyAlignment="1">
      <alignment horizontal="right" vertical="top"/>
    </xf>
    <xf numFmtId="169" fontId="1755" fillId="2" borderId="1" xfId="0" applyNumberFormat="1" applyFont="1" applyFill="1" applyBorder="1" applyAlignment="1" applyProtection="1">
      <alignment horizontal="right" vertical="top"/>
      <protection locked="0"/>
    </xf>
    <xf numFmtId="169" fontId="1756" fillId="0" borderId="1" xfId="0" applyNumberFormat="1" applyFont="1" applyBorder="1" applyAlignment="1">
      <alignment horizontal="right" vertical="top"/>
    </xf>
    <xf numFmtId="169" fontId="1757" fillId="0" borderId="1" xfId="0" applyNumberFormat="1" applyFont="1" applyBorder="1" applyAlignment="1">
      <alignment horizontal="right" vertical="top"/>
    </xf>
    <xf numFmtId="169" fontId="1758" fillId="0" borderId="1" xfId="0" applyNumberFormat="1" applyFont="1" applyBorder="1" applyAlignment="1">
      <alignment horizontal="right" vertical="top"/>
    </xf>
    <xf numFmtId="169" fontId="1759" fillId="0" borderId="1" xfId="0" applyNumberFormat="1" applyFont="1" applyBorder="1" applyAlignment="1">
      <alignment horizontal="right" vertical="top"/>
    </xf>
    <xf numFmtId="0" fontId="1760" fillId="0" borderId="1" xfId="0" applyFont="1" applyBorder="1" applyAlignment="1">
      <alignment horizontal="left" vertical="top"/>
    </xf>
    <xf numFmtId="0" fontId="1761" fillId="0" borderId="1" xfId="0" applyFont="1" applyBorder="1" applyAlignment="1">
      <alignment horizontal="left" vertical="top" wrapText="1"/>
    </xf>
    <xf numFmtId="0" fontId="1762" fillId="0" borderId="1" xfId="0" applyFont="1" applyBorder="1" applyAlignment="1">
      <alignment horizontal="center" vertical="top"/>
    </xf>
    <xf numFmtId="168" fontId="1763" fillId="0" borderId="1" xfId="0" applyNumberFormat="1" applyFont="1" applyBorder="1" applyAlignment="1">
      <alignment horizontal="right" vertical="top"/>
    </xf>
    <xf numFmtId="169" fontId="1764" fillId="0" borderId="1" xfId="0" applyNumberFormat="1" applyFont="1" applyBorder="1" applyAlignment="1">
      <alignment horizontal="right" vertical="top"/>
    </xf>
    <xf numFmtId="169" fontId="1765" fillId="2" borderId="1" xfId="0" applyNumberFormat="1" applyFont="1" applyFill="1" applyBorder="1" applyAlignment="1" applyProtection="1">
      <alignment horizontal="right" vertical="top"/>
      <protection locked="0"/>
    </xf>
    <xf numFmtId="169" fontId="1766" fillId="0" borderId="1" xfId="0" applyNumberFormat="1" applyFont="1" applyBorder="1" applyAlignment="1">
      <alignment horizontal="right" vertical="top"/>
    </xf>
    <xf numFmtId="169" fontId="1767" fillId="0" borderId="1" xfId="0" applyNumberFormat="1" applyFont="1" applyBorder="1" applyAlignment="1">
      <alignment horizontal="right" vertical="top"/>
    </xf>
    <xf numFmtId="169" fontId="1768" fillId="0" borderId="1" xfId="0" applyNumberFormat="1" applyFont="1" applyBorder="1" applyAlignment="1">
      <alignment horizontal="right" vertical="top"/>
    </xf>
    <xf numFmtId="169" fontId="1769" fillId="0" borderId="1" xfId="0" applyNumberFormat="1" applyFont="1" applyBorder="1" applyAlignment="1">
      <alignment horizontal="right" vertical="top"/>
    </xf>
    <xf numFmtId="0" fontId="1770" fillId="0" borderId="1" xfId="0" applyFont="1" applyBorder="1" applyAlignment="1">
      <alignment horizontal="left" vertical="top"/>
    </xf>
    <xf numFmtId="0" fontId="1771" fillId="0" borderId="1" xfId="0" applyFont="1" applyBorder="1" applyAlignment="1">
      <alignment horizontal="left" vertical="top" wrapText="1"/>
    </xf>
    <xf numFmtId="0" fontId="1772" fillId="0" borderId="1" xfId="0" applyFont="1" applyBorder="1" applyAlignment="1">
      <alignment horizontal="center" vertical="top"/>
    </xf>
    <xf numFmtId="168" fontId="1773" fillId="0" borderId="1" xfId="0" applyNumberFormat="1" applyFont="1" applyBorder="1" applyAlignment="1">
      <alignment horizontal="right" vertical="top"/>
    </xf>
    <xf numFmtId="169" fontId="1774" fillId="0" borderId="1" xfId="0" applyNumberFormat="1" applyFont="1" applyBorder="1" applyAlignment="1">
      <alignment horizontal="right" vertical="top"/>
    </xf>
    <xf numFmtId="169" fontId="1775" fillId="2" borderId="1" xfId="0" applyNumberFormat="1" applyFont="1" applyFill="1" applyBorder="1" applyAlignment="1" applyProtection="1">
      <alignment horizontal="right" vertical="top"/>
      <protection locked="0"/>
    </xf>
    <xf numFmtId="169" fontId="1776" fillId="0" borderId="1" xfId="0" applyNumberFormat="1" applyFont="1" applyBorder="1" applyAlignment="1">
      <alignment horizontal="right" vertical="top"/>
    </xf>
    <xf numFmtId="169" fontId="1777" fillId="0" borderId="1" xfId="0" applyNumberFormat="1" applyFont="1" applyBorder="1" applyAlignment="1">
      <alignment horizontal="right" vertical="top"/>
    </xf>
    <xf numFmtId="169" fontId="1778" fillId="0" borderId="1" xfId="0" applyNumberFormat="1" applyFont="1" applyBorder="1" applyAlignment="1">
      <alignment horizontal="right" vertical="top"/>
    </xf>
    <xf numFmtId="169" fontId="1779" fillId="0" borderId="1" xfId="0" applyNumberFormat="1" applyFont="1" applyBorder="1" applyAlignment="1">
      <alignment horizontal="right" vertical="top"/>
    </xf>
    <xf numFmtId="0" fontId="1780" fillId="0" borderId="1" xfId="0" applyFont="1" applyBorder="1" applyAlignment="1">
      <alignment horizontal="left" vertical="top"/>
    </xf>
    <xf numFmtId="0" fontId="1781" fillId="0" borderId="1" xfId="0" applyFont="1" applyBorder="1" applyAlignment="1">
      <alignment horizontal="left" vertical="top" wrapText="1"/>
    </xf>
    <xf numFmtId="0" fontId="1782" fillId="0" borderId="1" xfId="0" applyFont="1" applyBorder="1" applyAlignment="1">
      <alignment horizontal="center" vertical="top"/>
    </xf>
    <xf numFmtId="168" fontId="1783" fillId="0" borderId="1" xfId="0" applyNumberFormat="1" applyFont="1" applyBorder="1" applyAlignment="1">
      <alignment horizontal="right" vertical="top"/>
    </xf>
    <xf numFmtId="169" fontId="1784" fillId="0" borderId="1" xfId="0" applyNumberFormat="1" applyFont="1" applyBorder="1" applyAlignment="1">
      <alignment horizontal="right" vertical="top"/>
    </xf>
    <xf numFmtId="169" fontId="1785" fillId="2" borderId="1" xfId="0" applyNumberFormat="1" applyFont="1" applyFill="1" applyBorder="1" applyAlignment="1" applyProtection="1">
      <alignment horizontal="right" vertical="top"/>
      <protection locked="0"/>
    </xf>
    <xf numFmtId="169" fontId="1786" fillId="0" borderId="1" xfId="0" applyNumberFormat="1" applyFont="1" applyBorder="1" applyAlignment="1">
      <alignment horizontal="right" vertical="top"/>
    </xf>
    <xf numFmtId="169" fontId="1787" fillId="0" borderId="1" xfId="0" applyNumberFormat="1" applyFont="1" applyBorder="1" applyAlignment="1">
      <alignment horizontal="right" vertical="top"/>
    </xf>
    <xf numFmtId="169" fontId="1788" fillId="0" borderId="1" xfId="0" applyNumberFormat="1" applyFont="1" applyBorder="1" applyAlignment="1">
      <alignment horizontal="right" vertical="top"/>
    </xf>
    <xf numFmtId="169" fontId="1789" fillId="0" borderId="1" xfId="0" applyNumberFormat="1" applyFont="1" applyBorder="1" applyAlignment="1">
      <alignment horizontal="right" vertical="top"/>
    </xf>
    <xf numFmtId="0" fontId="1790" fillId="0" borderId="1" xfId="0" applyFont="1" applyBorder="1" applyAlignment="1">
      <alignment horizontal="left" vertical="top"/>
    </xf>
    <xf numFmtId="0" fontId="1791" fillId="0" borderId="1" xfId="0" applyFont="1" applyBorder="1" applyAlignment="1">
      <alignment horizontal="left" vertical="top" wrapText="1"/>
    </xf>
    <xf numFmtId="0" fontId="1792" fillId="0" borderId="1" xfId="0" applyFont="1" applyBorder="1" applyAlignment="1">
      <alignment horizontal="center" vertical="top"/>
    </xf>
    <xf numFmtId="168" fontId="1793" fillId="0" borderId="1" xfId="0" applyNumberFormat="1" applyFont="1" applyBorder="1" applyAlignment="1">
      <alignment horizontal="right" vertical="top"/>
    </xf>
    <xf numFmtId="169" fontId="1794" fillId="0" borderId="1" xfId="0" applyNumberFormat="1" applyFont="1" applyBorder="1" applyAlignment="1">
      <alignment horizontal="right" vertical="top"/>
    </xf>
    <xf numFmtId="169" fontId="1795" fillId="2" borderId="1" xfId="0" applyNumberFormat="1" applyFont="1" applyFill="1" applyBorder="1" applyAlignment="1" applyProtection="1">
      <alignment horizontal="right" vertical="top"/>
      <protection locked="0"/>
    </xf>
    <xf numFmtId="169" fontId="1796" fillId="0" borderId="1" xfId="0" applyNumberFormat="1" applyFont="1" applyBorder="1" applyAlignment="1">
      <alignment horizontal="right" vertical="top"/>
    </xf>
    <xf numFmtId="169" fontId="1797" fillId="0" borderId="1" xfId="0" applyNumberFormat="1" applyFont="1" applyBorder="1" applyAlignment="1">
      <alignment horizontal="right" vertical="top"/>
    </xf>
    <xf numFmtId="169" fontId="1798" fillId="0" borderId="1" xfId="0" applyNumberFormat="1" applyFont="1" applyBorder="1" applyAlignment="1">
      <alignment horizontal="right" vertical="top"/>
    </xf>
    <xf numFmtId="169" fontId="1799" fillId="0" borderId="1" xfId="0" applyNumberFormat="1" applyFont="1" applyBorder="1" applyAlignment="1">
      <alignment horizontal="right" vertical="top"/>
    </xf>
    <xf numFmtId="0" fontId="1800" fillId="3" borderId="1" xfId="0" applyFont="1" applyFill="1" applyBorder="1" applyAlignment="1">
      <alignment horizontal="left"/>
    </xf>
    <xf numFmtId="4" fontId="1807" fillId="3" borderId="1" xfId="0" applyNumberFormat="1" applyFont="1" applyFill="1" applyBorder="1" applyAlignment="1">
      <alignment horizontal="right"/>
    </xf>
    <xf numFmtId="4" fontId="1808" fillId="3" borderId="1" xfId="0" applyNumberFormat="1" applyFont="1" applyFill="1" applyBorder="1" applyAlignment="1">
      <alignment horizontal="right"/>
    </xf>
    <xf numFmtId="4" fontId="1809" fillId="3" borderId="1" xfId="0" applyNumberFormat="1" applyFont="1" applyFill="1" applyBorder="1" applyAlignment="1">
      <alignment horizontal="right"/>
    </xf>
    <xf numFmtId="0" fontId="1810" fillId="0" borderId="0" xfId="0" applyFont="1"/>
    <xf numFmtId="0" fontId="1811" fillId="0" borderId="1" xfId="0" applyFont="1" applyBorder="1" applyAlignment="1">
      <alignment horizontal="left" vertical="top"/>
    </xf>
    <xf numFmtId="0" fontId="1812" fillId="0" borderId="1" xfId="0" applyFont="1" applyBorder="1" applyAlignment="1">
      <alignment horizontal="left" vertical="top" wrapText="1"/>
    </xf>
    <xf numFmtId="0" fontId="1813" fillId="0" borderId="1" xfId="0" applyFont="1" applyBorder="1" applyAlignment="1">
      <alignment horizontal="center" vertical="top"/>
    </xf>
    <xf numFmtId="168" fontId="1814" fillId="0" borderId="1" xfId="0" applyNumberFormat="1" applyFont="1" applyBorder="1" applyAlignment="1">
      <alignment horizontal="right" vertical="top"/>
    </xf>
    <xf numFmtId="169" fontId="1815" fillId="0" borderId="1" xfId="0" applyNumberFormat="1" applyFont="1" applyBorder="1" applyAlignment="1">
      <alignment horizontal="right" vertical="top"/>
    </xf>
    <xf numFmtId="169" fontId="1816" fillId="2" borderId="1" xfId="0" applyNumberFormat="1" applyFont="1" applyFill="1" applyBorder="1" applyAlignment="1" applyProtection="1">
      <alignment horizontal="right" vertical="top"/>
      <protection locked="0"/>
    </xf>
    <xf numFmtId="169" fontId="1817" fillId="0" borderId="1" xfId="0" applyNumberFormat="1" applyFont="1" applyBorder="1" applyAlignment="1">
      <alignment horizontal="right" vertical="top"/>
    </xf>
    <xf numFmtId="169" fontId="1818" fillId="0" borderId="1" xfId="0" applyNumberFormat="1" applyFont="1" applyBorder="1" applyAlignment="1">
      <alignment horizontal="right" vertical="top"/>
    </xf>
    <xf numFmtId="169" fontId="1819" fillId="0" borderId="1" xfId="0" applyNumberFormat="1" applyFont="1" applyBorder="1" applyAlignment="1">
      <alignment horizontal="right" vertical="top"/>
    </xf>
    <xf numFmtId="169" fontId="1820" fillId="0" borderId="1" xfId="0" applyNumberFormat="1" applyFont="1" applyBorder="1" applyAlignment="1">
      <alignment horizontal="right" vertical="top"/>
    </xf>
    <xf numFmtId="4" fontId="1822" fillId="3" borderId="0" xfId="0" applyNumberFormat="1" applyFont="1" applyFill="1" applyAlignment="1">
      <alignment horizontal="right"/>
    </xf>
    <xf numFmtId="4" fontId="1823" fillId="3" borderId="0" xfId="0" applyNumberFormat="1" applyFont="1" applyFill="1" applyAlignment="1">
      <alignment horizontal="right"/>
    </xf>
    <xf numFmtId="4" fontId="1824" fillId="3" borderId="0" xfId="0" applyNumberFormat="1" applyFont="1" applyFill="1" applyAlignment="1">
      <alignment horizontal="right"/>
    </xf>
    <xf numFmtId="4" fontId="1827" fillId="0" borderId="1" xfId="0" applyNumberFormat="1" applyFont="1" applyBorder="1" applyAlignment="1">
      <alignment horizontal="right" vertical="top"/>
    </xf>
    <xf numFmtId="4" fontId="1828" fillId="0" borderId="1" xfId="0" applyNumberFormat="1" applyFont="1" applyBorder="1" applyAlignment="1">
      <alignment horizontal="right" vertical="top"/>
    </xf>
    <xf numFmtId="170" fontId="1829" fillId="0" borderId="1" xfId="0" applyNumberFormat="1" applyFont="1" applyBorder="1" applyAlignment="1">
      <alignment horizontal="right" vertical="top"/>
    </xf>
    <xf numFmtId="170" fontId="1830" fillId="0" borderId="1" xfId="0" applyNumberFormat="1" applyFont="1" applyBorder="1" applyAlignment="1">
      <alignment horizontal="right" vertical="top"/>
    </xf>
    <xf numFmtId="4" fontId="1831" fillId="5" borderId="1" xfId="0" applyNumberFormat="1" applyFont="1" applyFill="1" applyBorder="1"/>
    <xf numFmtId="0" fontId="1" fillId="0" borderId="1" xfId="0" applyFont="1" applyBorder="1" applyAlignment="1">
      <alignment horizontal="center" vertical="top"/>
    </xf>
    <xf numFmtId="0" fontId="2" fillId="2" borderId="1" xfId="0" applyFont="1" applyFill="1" applyBorder="1" applyAlignment="1" applyProtection="1">
      <alignment vertical="top"/>
      <protection locked="0"/>
    </xf>
    <xf numFmtId="165" fontId="4" fillId="2" borderId="1" xfId="0" applyNumberFormat="1" applyFont="1" applyFill="1" applyBorder="1" applyAlignment="1" applyProtection="1">
      <alignment vertical="top"/>
      <protection locked="0"/>
    </xf>
    <xf numFmtId="164" fontId="2" fillId="2" borderId="1" xfId="0" applyNumberFormat="1" applyFont="1" applyFill="1" applyBorder="1" applyAlignment="1" applyProtection="1">
      <alignment vertical="top"/>
      <protection locked="0"/>
    </xf>
    <xf numFmtId="164" fontId="3" fillId="2" borderId="1" xfId="0" applyNumberFormat="1" applyFont="1" applyFill="1" applyBorder="1" applyAlignment="1" applyProtection="1">
      <alignment vertical="top"/>
      <protection locked="0"/>
    </xf>
    <xf numFmtId="166" fontId="5" fillId="2" borderId="1" xfId="0" applyNumberFormat="1" applyFont="1" applyFill="1" applyBorder="1" applyAlignment="1" applyProtection="1">
      <alignment vertical="top"/>
      <protection locked="0"/>
    </xf>
    <xf numFmtId="0" fontId="0" fillId="0" borderId="0" xfId="0"/>
    <xf numFmtId="165" fontId="816" fillId="0" borderId="0" xfId="0" applyNumberFormat="1" applyFont="1" applyAlignment="1">
      <alignment horizontal="center" vertical="top"/>
    </xf>
    <xf numFmtId="0" fontId="811" fillId="3" borderId="0" xfId="0" applyFont="1" applyFill="1" applyAlignment="1">
      <alignment horizontal="right"/>
    </xf>
    <xf numFmtId="4" fontId="812" fillId="3" borderId="0" xfId="0" applyNumberFormat="1" applyFont="1" applyFill="1" applyAlignment="1">
      <alignment horizontal="right"/>
    </xf>
    <xf numFmtId="0" fontId="813" fillId="4" borderId="0" xfId="0" applyFont="1" applyFill="1" applyAlignment="1">
      <alignment horizontal="left" vertical="top"/>
    </xf>
    <xf numFmtId="0" fontId="814" fillId="2" borderId="0" xfId="0" applyFont="1" applyFill="1" applyAlignment="1">
      <alignment horizontal="left" vertical="top"/>
    </xf>
    <xf numFmtId="0" fontId="815" fillId="0" borderId="2" xfId="0" applyFont="1" applyBorder="1" applyAlignment="1">
      <alignment horizontal="center" vertical="top"/>
    </xf>
    <xf numFmtId="0" fontId="500" fillId="3" borderId="1" xfId="0" applyFont="1" applyFill="1" applyBorder="1" applyAlignment="1">
      <alignment horizontal="left"/>
    </xf>
    <xf numFmtId="0" fontId="501" fillId="3" borderId="1" xfId="0" applyFont="1" applyFill="1" applyBorder="1" applyAlignment="1">
      <alignment horizontal="left"/>
    </xf>
    <xf numFmtId="0" fontId="502" fillId="3" borderId="1" xfId="0" applyFont="1" applyFill="1" applyBorder="1" applyAlignment="1">
      <alignment horizontal="left"/>
    </xf>
    <xf numFmtId="0" fontId="503" fillId="3" borderId="1" xfId="0" applyFont="1" applyFill="1" applyBorder="1" applyAlignment="1">
      <alignment horizontal="left"/>
    </xf>
    <xf numFmtId="0" fontId="504" fillId="3" borderId="1" xfId="0" applyFont="1" applyFill="1" applyBorder="1" applyAlignment="1">
      <alignment horizontal="left"/>
    </xf>
    <xf numFmtId="0" fontId="505" fillId="3" borderId="1" xfId="0" applyFont="1" applyFill="1" applyBorder="1" applyAlignment="1">
      <alignment horizontal="left"/>
    </xf>
    <xf numFmtId="0" fontId="506" fillId="3" borderId="1" xfId="0" applyFont="1" applyFill="1" applyBorder="1" applyAlignment="1">
      <alignment horizontal="left"/>
    </xf>
    <xf numFmtId="0" fontId="572" fillId="3" borderId="1" xfId="0" applyFont="1" applyFill="1" applyBorder="1" applyAlignment="1">
      <alignment horizontal="left"/>
    </xf>
    <xf numFmtId="0" fontId="573" fillId="3" borderId="1" xfId="0" applyFont="1" applyFill="1" applyBorder="1" applyAlignment="1">
      <alignment horizontal="left"/>
    </xf>
    <xf numFmtId="0" fontId="574" fillId="3" borderId="1" xfId="0" applyFont="1" applyFill="1" applyBorder="1" applyAlignment="1">
      <alignment horizontal="left"/>
    </xf>
    <xf numFmtId="0" fontId="575" fillId="3" borderId="1" xfId="0" applyFont="1" applyFill="1" applyBorder="1" applyAlignment="1">
      <alignment horizontal="left"/>
    </xf>
    <xf numFmtId="0" fontId="576" fillId="3" borderId="1" xfId="0" applyFont="1" applyFill="1" applyBorder="1" applyAlignment="1">
      <alignment horizontal="left"/>
    </xf>
    <xf numFmtId="0" fontId="577" fillId="3" borderId="1" xfId="0" applyFont="1" applyFill="1" applyBorder="1" applyAlignment="1">
      <alignment horizontal="left"/>
    </xf>
    <xf numFmtId="0" fontId="578" fillId="3" borderId="1" xfId="0" applyFont="1" applyFill="1" applyBorder="1" applyAlignment="1">
      <alignment horizontal="left"/>
    </xf>
    <xf numFmtId="0" fontId="608" fillId="3" borderId="1" xfId="0" applyFont="1" applyFill="1" applyBorder="1" applyAlignment="1">
      <alignment horizontal="left"/>
    </xf>
    <xf numFmtId="0" fontId="609" fillId="3" borderId="1" xfId="0" applyFont="1" applyFill="1" applyBorder="1" applyAlignment="1">
      <alignment horizontal="left"/>
    </xf>
    <xf numFmtId="0" fontId="610" fillId="3" borderId="1" xfId="0" applyFont="1" applyFill="1" applyBorder="1" applyAlignment="1">
      <alignment horizontal="left"/>
    </xf>
    <xf numFmtId="0" fontId="611" fillId="3" borderId="1" xfId="0" applyFont="1" applyFill="1" applyBorder="1" applyAlignment="1">
      <alignment horizontal="left"/>
    </xf>
    <xf numFmtId="0" fontId="612" fillId="3" borderId="1" xfId="0" applyFont="1" applyFill="1" applyBorder="1" applyAlignment="1">
      <alignment horizontal="left"/>
    </xf>
    <xf numFmtId="0" fontId="613" fillId="3" borderId="1" xfId="0" applyFont="1" applyFill="1" applyBorder="1" applyAlignment="1">
      <alignment horizontal="left"/>
    </xf>
    <xf numFmtId="0" fontId="614" fillId="3" borderId="1" xfId="0" applyFont="1" applyFill="1" applyBorder="1" applyAlignment="1">
      <alignment horizontal="left"/>
    </xf>
    <xf numFmtId="0" fontId="692" fillId="3" borderId="1" xfId="0" applyFont="1" applyFill="1" applyBorder="1" applyAlignment="1">
      <alignment horizontal="left"/>
    </xf>
    <xf numFmtId="0" fontId="693" fillId="3" borderId="1" xfId="0" applyFont="1" applyFill="1" applyBorder="1" applyAlignment="1">
      <alignment horizontal="left"/>
    </xf>
    <xf numFmtId="0" fontId="694" fillId="3" borderId="1" xfId="0" applyFont="1" applyFill="1" applyBorder="1" applyAlignment="1">
      <alignment horizontal="left"/>
    </xf>
    <xf numFmtId="0" fontId="695" fillId="3" borderId="1" xfId="0" applyFont="1" applyFill="1" applyBorder="1" applyAlignment="1">
      <alignment horizontal="left"/>
    </xf>
    <xf numFmtId="0" fontId="696" fillId="3" borderId="1" xfId="0" applyFont="1" applyFill="1" applyBorder="1" applyAlignment="1">
      <alignment horizontal="left"/>
    </xf>
    <xf numFmtId="0" fontId="697" fillId="3" borderId="1" xfId="0" applyFont="1" applyFill="1" applyBorder="1" applyAlignment="1">
      <alignment horizontal="left"/>
    </xf>
    <xf numFmtId="0" fontId="698" fillId="3" borderId="1" xfId="0" applyFont="1" applyFill="1" applyBorder="1" applyAlignment="1">
      <alignment horizontal="left"/>
    </xf>
    <xf numFmtId="0" fontId="788" fillId="3" borderId="1" xfId="0" applyFont="1" applyFill="1" applyBorder="1" applyAlignment="1">
      <alignment horizontal="left"/>
    </xf>
    <xf numFmtId="0" fontId="789" fillId="3" borderId="1" xfId="0" applyFont="1" applyFill="1" applyBorder="1" applyAlignment="1">
      <alignment horizontal="left"/>
    </xf>
    <xf numFmtId="0" fontId="790" fillId="3" borderId="1" xfId="0" applyFont="1" applyFill="1" applyBorder="1" applyAlignment="1">
      <alignment horizontal="left"/>
    </xf>
    <xf numFmtId="0" fontId="791" fillId="3" borderId="1" xfId="0" applyFont="1" applyFill="1" applyBorder="1" applyAlignment="1">
      <alignment horizontal="left"/>
    </xf>
    <xf numFmtId="0" fontId="792" fillId="3" borderId="1" xfId="0" applyFont="1" applyFill="1" applyBorder="1" applyAlignment="1">
      <alignment horizontal="left"/>
    </xf>
    <xf numFmtId="0" fontId="793" fillId="3" borderId="1" xfId="0" applyFont="1" applyFill="1" applyBorder="1" applyAlignment="1">
      <alignment horizontal="left"/>
    </xf>
    <xf numFmtId="0" fontId="794" fillId="3" borderId="1" xfId="0" applyFont="1" applyFill="1" applyBorder="1" applyAlignment="1">
      <alignment horizontal="left"/>
    </xf>
    <xf numFmtId="0" fontId="194" fillId="3" borderId="1" xfId="0" applyFont="1" applyFill="1" applyBorder="1" applyAlignment="1">
      <alignment horizontal="left"/>
    </xf>
    <xf numFmtId="0" fontId="195" fillId="3" borderId="1" xfId="0" applyFont="1" applyFill="1" applyBorder="1" applyAlignment="1">
      <alignment horizontal="left"/>
    </xf>
    <xf numFmtId="0" fontId="196" fillId="3" borderId="1" xfId="0" applyFont="1" applyFill="1" applyBorder="1" applyAlignment="1">
      <alignment horizontal="left"/>
    </xf>
    <xf numFmtId="0" fontId="197" fillId="3" borderId="1" xfId="0" applyFont="1" applyFill="1" applyBorder="1" applyAlignment="1">
      <alignment horizontal="left"/>
    </xf>
    <xf numFmtId="0" fontId="198" fillId="3" borderId="1" xfId="0" applyFont="1" applyFill="1" applyBorder="1" applyAlignment="1">
      <alignment horizontal="left"/>
    </xf>
    <xf numFmtId="0" fontId="199" fillId="3" borderId="1" xfId="0" applyFont="1" applyFill="1" applyBorder="1" applyAlignment="1">
      <alignment horizontal="left"/>
    </xf>
    <xf numFmtId="0" fontId="200" fillId="3" borderId="1" xfId="0" applyFont="1" applyFill="1" applyBorder="1" applyAlignment="1">
      <alignment horizontal="left"/>
    </xf>
    <xf numFmtId="0" fontId="302" fillId="3" borderId="1" xfId="0" applyFont="1" applyFill="1" applyBorder="1" applyAlignment="1">
      <alignment horizontal="left"/>
    </xf>
    <xf numFmtId="0" fontId="303" fillId="3" borderId="1" xfId="0" applyFont="1" applyFill="1" applyBorder="1" applyAlignment="1">
      <alignment horizontal="left"/>
    </xf>
    <xf numFmtId="0" fontId="304" fillId="3" borderId="1" xfId="0" applyFont="1" applyFill="1" applyBorder="1" applyAlignment="1">
      <alignment horizontal="left"/>
    </xf>
    <xf numFmtId="0" fontId="305" fillId="3" borderId="1" xfId="0" applyFont="1" applyFill="1" applyBorder="1" applyAlignment="1">
      <alignment horizontal="left"/>
    </xf>
    <xf numFmtId="0" fontId="306" fillId="3" borderId="1" xfId="0" applyFont="1" applyFill="1" applyBorder="1" applyAlignment="1">
      <alignment horizontal="left"/>
    </xf>
    <xf numFmtId="0" fontId="307" fillId="3" borderId="1" xfId="0" applyFont="1" applyFill="1" applyBorder="1" applyAlignment="1">
      <alignment horizontal="left"/>
    </xf>
    <xf numFmtId="0" fontId="308" fillId="3" borderId="1" xfId="0" applyFont="1" applyFill="1" applyBorder="1" applyAlignment="1">
      <alignment horizontal="left"/>
    </xf>
    <xf numFmtId="0" fontId="374" fillId="0" borderId="1" xfId="0" applyFont="1" applyBorder="1" applyAlignment="1">
      <alignment horizontal="left" vertical="top" wrapText="1"/>
    </xf>
    <xf numFmtId="0" fontId="413" fillId="0" borderId="1" xfId="0" applyFont="1" applyBorder="1" applyAlignment="1">
      <alignment horizontal="left" vertical="top" wrapText="1"/>
    </xf>
    <xf numFmtId="0" fontId="362" fillId="3" borderId="1" xfId="0" applyFont="1" applyFill="1" applyBorder="1" applyAlignment="1">
      <alignment horizontal="left"/>
    </xf>
    <xf numFmtId="0" fontId="363" fillId="3" borderId="1" xfId="0" applyFont="1" applyFill="1" applyBorder="1" applyAlignment="1">
      <alignment horizontal="left"/>
    </xf>
    <xf numFmtId="0" fontId="364" fillId="3" borderId="1" xfId="0" applyFont="1" applyFill="1" applyBorder="1" applyAlignment="1">
      <alignment horizontal="left"/>
    </xf>
    <xf numFmtId="0" fontId="365" fillId="3" borderId="1" xfId="0" applyFont="1" applyFill="1" applyBorder="1" applyAlignment="1">
      <alignment horizontal="left"/>
    </xf>
    <xf numFmtId="0" fontId="366" fillId="3" borderId="1" xfId="0" applyFont="1" applyFill="1" applyBorder="1" applyAlignment="1">
      <alignment horizontal="left"/>
    </xf>
    <xf numFmtId="0" fontId="367" fillId="3" borderId="1" xfId="0" applyFont="1" applyFill="1" applyBorder="1" applyAlignment="1">
      <alignment horizontal="left"/>
    </xf>
    <xf numFmtId="0" fontId="368" fillId="3" borderId="1" xfId="0" applyFont="1" applyFill="1" applyBorder="1" applyAlignment="1">
      <alignment horizontal="left"/>
    </xf>
    <xf numFmtId="0" fontId="6" fillId="0" borderId="0" xfId="0" applyFont="1" applyAlignment="1">
      <alignment horizontal="left" vertical="top"/>
    </xf>
    <xf numFmtId="167" fontId="8" fillId="0" borderId="0" xfId="0" applyNumberFormat="1" applyFont="1" applyAlignment="1">
      <alignment horizontal="left" vertical="top"/>
    </xf>
    <xf numFmtId="164" fontId="7" fillId="0" borderId="0" xfId="0" applyNumberFormat="1" applyFont="1" applyAlignment="1">
      <alignment horizontal="left" vertical="top"/>
    </xf>
    <xf numFmtId="0" fontId="95" fillId="0" borderId="1" xfId="0" applyFont="1" applyBorder="1" applyAlignment="1">
      <alignment horizontal="left" vertical="top" wrapText="1"/>
    </xf>
    <xf numFmtId="0" fontId="11" fillId="3" borderId="1" xfId="0" applyFont="1" applyFill="1" applyBorder="1" applyAlignment="1">
      <alignment horizontal="left"/>
    </xf>
    <xf numFmtId="0" fontId="12" fillId="3" borderId="1" xfId="0" applyFont="1" applyFill="1" applyBorder="1" applyAlignment="1">
      <alignment horizontal="left"/>
    </xf>
    <xf numFmtId="0" fontId="13" fillId="3" borderId="1" xfId="0" applyFont="1" applyFill="1" applyBorder="1" applyAlignment="1">
      <alignment horizontal="left"/>
    </xf>
    <xf numFmtId="0" fontId="14" fillId="3" borderId="1" xfId="0" applyFont="1" applyFill="1" applyBorder="1" applyAlignment="1">
      <alignment horizontal="left"/>
    </xf>
    <xf numFmtId="0" fontId="15" fillId="3" borderId="1" xfId="0" applyFont="1" applyFill="1" applyBorder="1" applyAlignment="1">
      <alignment horizontal="left"/>
    </xf>
    <xf numFmtId="0" fontId="16" fillId="3" borderId="1" xfId="0" applyFont="1" applyFill="1" applyBorder="1" applyAlignment="1">
      <alignment horizontal="left"/>
    </xf>
    <xf numFmtId="0" fontId="17" fillId="3" borderId="1" xfId="0" applyFont="1" applyFill="1" applyBorder="1" applyAlignment="1">
      <alignment horizontal="left"/>
    </xf>
    <xf numFmtId="0" fontId="817" fillId="0" borderId="0" xfId="0" applyFont="1" applyAlignment="1">
      <alignment horizontal="left" vertical="top"/>
    </xf>
    <xf numFmtId="167" fontId="819" fillId="0" borderId="0" xfId="0" applyNumberFormat="1" applyFont="1" applyAlignment="1">
      <alignment horizontal="left" vertical="top"/>
    </xf>
    <xf numFmtId="164" fontId="818" fillId="0" borderId="0" xfId="0" applyNumberFormat="1" applyFont="1" applyAlignment="1">
      <alignment horizontal="left" vertical="top"/>
    </xf>
    <xf numFmtId="4" fontId="904" fillId="3" borderId="1" xfId="0" applyNumberFormat="1" applyFont="1" applyFill="1" applyBorder="1" applyAlignment="1">
      <alignment horizontal="right"/>
    </xf>
    <xf numFmtId="0" fontId="905" fillId="3" borderId="1" xfId="0" applyFont="1" applyFill="1" applyBorder="1" applyAlignment="1">
      <alignment horizontal="left"/>
    </xf>
    <xf numFmtId="4" fontId="906" fillId="3" borderId="1" xfId="0" applyNumberFormat="1" applyFont="1" applyFill="1" applyBorder="1" applyAlignment="1">
      <alignment horizontal="right"/>
    </xf>
    <xf numFmtId="0" fontId="907" fillId="3" borderId="1" xfId="0" applyFont="1" applyFill="1" applyBorder="1" applyAlignment="1">
      <alignment horizontal="left"/>
    </xf>
    <xf numFmtId="0" fontId="901" fillId="3" borderId="1" xfId="0" applyFont="1" applyFill="1" applyBorder="1" applyAlignment="1">
      <alignment horizontal="left"/>
    </xf>
    <xf numFmtId="0" fontId="902" fillId="3" borderId="1" xfId="0" applyFont="1" applyFill="1" applyBorder="1" applyAlignment="1">
      <alignment horizontal="left"/>
    </xf>
    <xf numFmtId="0" fontId="1003" fillId="0" borderId="1" xfId="0" applyFont="1" applyBorder="1" applyAlignment="1">
      <alignment horizontal="left" vertical="top"/>
    </xf>
    <xf numFmtId="0" fontId="1004" fillId="0" borderId="1" xfId="0" applyFont="1" applyBorder="1" applyAlignment="1">
      <alignment horizontal="left" vertical="top"/>
    </xf>
    <xf numFmtId="0" fontId="1005" fillId="0" borderId="1" xfId="0" applyFont="1" applyBorder="1" applyAlignment="1">
      <alignment horizontal="left" vertical="top"/>
    </xf>
    <xf numFmtId="0" fontId="1007" fillId="0" borderId="2" xfId="0" applyFont="1" applyBorder="1" applyAlignment="1">
      <alignment horizontal="center" vertical="top"/>
    </xf>
    <xf numFmtId="165" fontId="1008" fillId="0" borderId="0" xfId="0" applyNumberFormat="1" applyFont="1" applyAlignment="1">
      <alignment horizontal="center" vertical="top"/>
    </xf>
    <xf numFmtId="0" fontId="976" fillId="0" borderId="1" xfId="0" applyFont="1" applyBorder="1" applyAlignment="1">
      <alignment horizontal="left" vertical="top"/>
    </xf>
    <xf numFmtId="0" fontId="977" fillId="0" borderId="1" xfId="0" applyFont="1" applyBorder="1" applyAlignment="1">
      <alignment horizontal="left" vertical="top"/>
    </xf>
    <xf numFmtId="0" fontId="978" fillId="0" borderId="1" xfId="0" applyFont="1" applyBorder="1" applyAlignment="1">
      <alignment horizontal="left" vertical="top"/>
    </xf>
    <xf numFmtId="0" fontId="979" fillId="0" borderId="1" xfId="0" applyFont="1" applyBorder="1" applyAlignment="1">
      <alignment horizontal="left" vertical="top"/>
    </xf>
    <xf numFmtId="0" fontId="980" fillId="0" borderId="1" xfId="0" applyFont="1" applyBorder="1" applyAlignment="1">
      <alignment horizontal="left" vertical="top"/>
    </xf>
    <xf numFmtId="0" fontId="984" fillId="0" borderId="1" xfId="0" applyFont="1" applyBorder="1" applyAlignment="1">
      <alignment horizontal="left" vertical="top"/>
    </xf>
    <xf numFmtId="0" fontId="985" fillId="0" borderId="1" xfId="0" applyFont="1" applyBorder="1" applyAlignment="1">
      <alignment horizontal="left" vertical="top"/>
    </xf>
    <xf numFmtId="0" fontId="986" fillId="0" borderId="1" xfId="0" applyFont="1" applyBorder="1" applyAlignment="1">
      <alignment horizontal="left" vertical="top"/>
    </xf>
    <xf numFmtId="0" fontId="989" fillId="0" borderId="1" xfId="0" applyFont="1" applyBorder="1" applyAlignment="1">
      <alignment horizontal="left" vertical="top"/>
    </xf>
    <xf numFmtId="0" fontId="990" fillId="0" borderId="1" xfId="0" applyFont="1" applyBorder="1" applyAlignment="1">
      <alignment horizontal="left" vertical="top"/>
    </xf>
    <xf numFmtId="0" fontId="991" fillId="0" borderId="1" xfId="0" applyFont="1" applyBorder="1" applyAlignment="1">
      <alignment horizontal="left" vertical="top"/>
    </xf>
    <xf numFmtId="0" fontId="994" fillId="0" borderId="1" xfId="0" applyFont="1" applyBorder="1" applyAlignment="1">
      <alignment horizontal="left" vertical="top"/>
    </xf>
    <xf numFmtId="0" fontId="995" fillId="0" borderId="1" xfId="0" applyFont="1" applyBorder="1" applyAlignment="1">
      <alignment horizontal="left" vertical="top"/>
    </xf>
    <xf numFmtId="0" fontId="996" fillId="0" borderId="1" xfId="0" applyFont="1" applyBorder="1" applyAlignment="1">
      <alignment horizontal="left" vertical="top"/>
    </xf>
    <xf numFmtId="0" fontId="998" fillId="0" borderId="1" xfId="0" applyFont="1" applyBorder="1" applyAlignment="1">
      <alignment horizontal="left" vertical="top"/>
    </xf>
    <xf numFmtId="0" fontId="999" fillId="0" borderId="1" xfId="0" applyFont="1" applyBorder="1" applyAlignment="1">
      <alignment horizontal="left" vertical="top"/>
    </xf>
    <xf numFmtId="0" fontId="1000" fillId="0" borderId="1" xfId="0" applyFont="1" applyBorder="1" applyAlignment="1">
      <alignment horizontal="left" vertical="top"/>
    </xf>
    <xf numFmtId="0" fontId="926" fillId="0" borderId="1" xfId="0" applyFont="1" applyBorder="1" applyAlignment="1">
      <alignment horizontal="left" vertical="top"/>
    </xf>
    <xf numFmtId="0" fontId="927" fillId="0" borderId="1" xfId="0" applyFont="1" applyBorder="1" applyAlignment="1">
      <alignment horizontal="left" vertical="top"/>
    </xf>
    <xf numFmtId="0" fontId="928" fillId="0" borderId="1" xfId="0" applyFont="1" applyBorder="1" applyAlignment="1">
      <alignment horizontal="left" vertical="top"/>
    </xf>
    <xf numFmtId="0" fontId="929" fillId="0" borderId="1" xfId="0" applyFont="1" applyBorder="1" applyAlignment="1">
      <alignment horizontal="left" vertical="top"/>
    </xf>
    <xf numFmtId="0" fontId="930" fillId="0" borderId="1" xfId="0" applyFont="1" applyBorder="1" applyAlignment="1">
      <alignment horizontal="left" vertical="top"/>
    </xf>
    <xf numFmtId="0" fontId="936" fillId="0" borderId="1" xfId="0" applyFont="1" applyBorder="1" applyAlignment="1">
      <alignment horizontal="left" vertical="top"/>
    </xf>
    <xf numFmtId="0" fontId="937" fillId="0" borderId="1" xfId="0" applyFont="1" applyBorder="1" applyAlignment="1">
      <alignment horizontal="left" vertical="top"/>
    </xf>
    <xf numFmtId="0" fontId="938" fillId="0" borderId="1" xfId="0" applyFont="1" applyBorder="1" applyAlignment="1">
      <alignment horizontal="left" vertical="top"/>
    </xf>
    <xf numFmtId="0" fontId="939" fillId="0" borderId="1" xfId="0" applyFont="1" applyBorder="1" applyAlignment="1">
      <alignment horizontal="left" vertical="top"/>
    </xf>
    <xf numFmtId="0" fontId="940" fillId="0" borderId="1" xfId="0" applyFont="1" applyBorder="1" applyAlignment="1">
      <alignment horizontal="left" vertical="top"/>
    </xf>
    <xf numFmtId="0" fontId="946" fillId="0" borderId="1" xfId="0" applyFont="1" applyBorder="1" applyAlignment="1">
      <alignment horizontal="left" vertical="top"/>
    </xf>
    <xf numFmtId="0" fontId="947" fillId="0" borderId="1" xfId="0" applyFont="1" applyBorder="1" applyAlignment="1">
      <alignment horizontal="left" vertical="top"/>
    </xf>
    <xf numFmtId="0" fontId="948" fillId="0" borderId="1" xfId="0" applyFont="1" applyBorder="1" applyAlignment="1">
      <alignment horizontal="left" vertical="top"/>
    </xf>
    <xf numFmtId="0" fontId="949" fillId="0" borderId="1" xfId="0" applyFont="1" applyBorder="1" applyAlignment="1">
      <alignment horizontal="left" vertical="top"/>
    </xf>
    <xf numFmtId="0" fontId="950" fillId="0" borderId="1" xfId="0" applyFont="1" applyBorder="1" applyAlignment="1">
      <alignment horizontal="left" vertical="top"/>
    </xf>
    <xf numFmtId="0" fontId="956" fillId="0" borderId="1" xfId="0" applyFont="1" applyBorder="1" applyAlignment="1">
      <alignment horizontal="left" vertical="top"/>
    </xf>
    <xf numFmtId="0" fontId="957" fillId="0" borderId="1" xfId="0" applyFont="1" applyBorder="1" applyAlignment="1">
      <alignment horizontal="left" vertical="top"/>
    </xf>
    <xf numFmtId="0" fontId="958" fillId="0" borderId="1" xfId="0" applyFont="1" applyBorder="1" applyAlignment="1">
      <alignment horizontal="left" vertical="top"/>
    </xf>
    <xf numFmtId="0" fontId="959" fillId="0" borderId="1" xfId="0" applyFont="1" applyBorder="1" applyAlignment="1">
      <alignment horizontal="left" vertical="top"/>
    </xf>
    <xf numFmtId="0" fontId="960" fillId="0" borderId="1" xfId="0" applyFont="1" applyBorder="1" applyAlignment="1">
      <alignment horizontal="left" vertical="top"/>
    </xf>
    <xf numFmtId="0" fontId="966" fillId="0" borderId="1" xfId="0" applyFont="1" applyBorder="1" applyAlignment="1">
      <alignment horizontal="left" vertical="top"/>
    </xf>
    <xf numFmtId="0" fontId="967" fillId="0" borderId="1" xfId="0" applyFont="1" applyBorder="1" applyAlignment="1">
      <alignment horizontal="left" vertical="top"/>
    </xf>
    <xf numFmtId="0" fontId="968" fillId="0" borderId="1" xfId="0" applyFont="1" applyBorder="1" applyAlignment="1">
      <alignment horizontal="left" vertical="top"/>
    </xf>
    <xf numFmtId="0" fontId="969" fillId="0" borderId="1" xfId="0" applyFont="1" applyBorder="1" applyAlignment="1">
      <alignment horizontal="left" vertical="top"/>
    </xf>
    <xf numFmtId="0" fontId="970" fillId="0" borderId="1" xfId="0" applyFont="1" applyBorder="1" applyAlignment="1">
      <alignment horizontal="left" vertical="top"/>
    </xf>
    <xf numFmtId="0" fontId="910" fillId="0" borderId="0" xfId="0" applyFont="1" applyAlignment="1">
      <alignment horizontal="left" vertical="top"/>
    </xf>
    <xf numFmtId="167" fontId="912" fillId="0" borderId="0" xfId="0" applyNumberFormat="1" applyFont="1" applyAlignment="1">
      <alignment horizontal="left" vertical="top"/>
    </xf>
    <xf numFmtId="164" fontId="911" fillId="0" borderId="0" xfId="0" applyNumberFormat="1" applyFont="1" applyAlignment="1">
      <alignment horizontal="left" vertical="top"/>
    </xf>
    <xf numFmtId="0" fontId="917" fillId="3" borderId="1" xfId="0" applyFont="1" applyFill="1" applyBorder="1" applyAlignment="1">
      <alignment horizontal="left"/>
    </xf>
    <xf numFmtId="0" fontId="918" fillId="3" borderId="1" xfId="0" applyFont="1" applyFill="1" applyBorder="1" applyAlignment="1">
      <alignment horizontal="left"/>
    </xf>
    <xf numFmtId="0" fontId="919" fillId="3" borderId="1" xfId="0" applyFont="1" applyFill="1" applyBorder="1" applyAlignment="1">
      <alignment horizontal="left"/>
    </xf>
    <xf numFmtId="0" fontId="920" fillId="3" borderId="1" xfId="0" applyFont="1" applyFill="1" applyBorder="1" applyAlignment="1">
      <alignment horizontal="left"/>
    </xf>
    <xf numFmtId="0" fontId="921" fillId="3" borderId="1" xfId="0" applyFont="1" applyFill="1" applyBorder="1" applyAlignment="1">
      <alignment horizontal="left"/>
    </xf>
    <xf numFmtId="0" fontId="1075" fillId="0" borderId="1" xfId="0" applyFont="1" applyBorder="1" applyAlignment="1">
      <alignment horizontal="left" vertical="top"/>
    </xf>
    <xf numFmtId="0" fontId="1076" fillId="0" borderId="1" xfId="0" applyFont="1" applyBorder="1" applyAlignment="1">
      <alignment horizontal="left" vertical="top"/>
    </xf>
    <xf numFmtId="0" fontId="1077" fillId="0" borderId="1" xfId="0" applyFont="1" applyBorder="1" applyAlignment="1">
      <alignment horizontal="left" vertical="top"/>
    </xf>
    <xf numFmtId="0" fontId="1078" fillId="0" borderId="1" xfId="0" applyFont="1" applyBorder="1" applyAlignment="1">
      <alignment horizontal="left" vertical="top"/>
    </xf>
    <xf numFmtId="0" fontId="1079" fillId="0" borderId="1" xfId="0" applyFont="1" applyBorder="1" applyAlignment="1">
      <alignment horizontal="left" vertical="top"/>
    </xf>
    <xf numFmtId="0" fontId="1083" fillId="0" borderId="1" xfId="0" applyFont="1" applyBorder="1" applyAlignment="1">
      <alignment horizontal="left" vertical="top"/>
    </xf>
    <xf numFmtId="0" fontId="1084" fillId="0" borderId="1" xfId="0" applyFont="1" applyBorder="1" applyAlignment="1">
      <alignment horizontal="left" vertical="top"/>
    </xf>
    <xf numFmtId="0" fontId="1085" fillId="0" borderId="1" xfId="0" applyFont="1" applyBorder="1" applyAlignment="1">
      <alignment horizontal="left" vertical="top"/>
    </xf>
    <xf numFmtId="0" fontId="1088" fillId="0" borderId="1" xfId="0" applyFont="1" applyBorder="1" applyAlignment="1">
      <alignment horizontal="left" vertical="top"/>
    </xf>
    <xf numFmtId="0" fontId="1089" fillId="0" borderId="1" xfId="0" applyFont="1" applyBorder="1" applyAlignment="1">
      <alignment horizontal="left" vertical="top"/>
    </xf>
    <xf numFmtId="0" fontId="1090" fillId="0" borderId="1" xfId="0" applyFont="1" applyBorder="1" applyAlignment="1">
      <alignment horizontal="left" vertical="top"/>
    </xf>
    <xf numFmtId="0" fontId="1092" fillId="0" borderId="2" xfId="0" applyFont="1" applyBorder="1" applyAlignment="1">
      <alignment horizontal="center" vertical="top"/>
    </xf>
    <xf numFmtId="165" fontId="1093" fillId="0" borderId="0" xfId="0" applyNumberFormat="1" applyFont="1" applyAlignment="1">
      <alignment horizontal="center" vertical="top"/>
    </xf>
    <xf numFmtId="0" fontId="1025" fillId="0" borderId="1" xfId="0" applyFont="1" applyBorder="1" applyAlignment="1">
      <alignment horizontal="left" vertical="top"/>
    </xf>
    <xf numFmtId="0" fontId="1026" fillId="0" borderId="1" xfId="0" applyFont="1" applyBorder="1" applyAlignment="1">
      <alignment horizontal="left" vertical="top"/>
    </xf>
    <xf numFmtId="0" fontId="1027" fillId="0" borderId="1" xfId="0" applyFont="1" applyBorder="1" applyAlignment="1">
      <alignment horizontal="left" vertical="top"/>
    </xf>
    <xf numFmtId="0" fontId="1028" fillId="0" borderId="1" xfId="0" applyFont="1" applyBorder="1" applyAlignment="1">
      <alignment horizontal="left" vertical="top"/>
    </xf>
    <xf numFmtId="0" fontId="1029" fillId="0" borderId="1" xfId="0" applyFont="1" applyBorder="1" applyAlignment="1">
      <alignment horizontal="left" vertical="top"/>
    </xf>
    <xf numFmtId="0" fontId="1035" fillId="0" borderId="1" xfId="0" applyFont="1" applyBorder="1" applyAlignment="1">
      <alignment horizontal="left" vertical="top"/>
    </xf>
    <xf numFmtId="0" fontId="1036" fillId="0" borderId="1" xfId="0" applyFont="1" applyBorder="1" applyAlignment="1">
      <alignment horizontal="left" vertical="top"/>
    </xf>
    <xf numFmtId="0" fontId="1037" fillId="0" borderId="1" xfId="0" applyFont="1" applyBorder="1" applyAlignment="1">
      <alignment horizontal="left" vertical="top"/>
    </xf>
    <xf numFmtId="0" fontId="1038" fillId="0" borderId="1" xfId="0" applyFont="1" applyBorder="1" applyAlignment="1">
      <alignment horizontal="left" vertical="top"/>
    </xf>
    <xf numFmtId="0" fontId="1039" fillId="0" borderId="1" xfId="0" applyFont="1" applyBorder="1" applyAlignment="1">
      <alignment horizontal="left" vertical="top"/>
    </xf>
    <xf numFmtId="0" fontId="1045" fillId="0" borderId="1" xfId="0" applyFont="1" applyBorder="1" applyAlignment="1">
      <alignment horizontal="left" vertical="top"/>
    </xf>
    <xf numFmtId="0" fontId="1046" fillId="0" borderId="1" xfId="0" applyFont="1" applyBorder="1" applyAlignment="1">
      <alignment horizontal="left" vertical="top"/>
    </xf>
    <xf numFmtId="0" fontId="1047" fillId="0" borderId="1" xfId="0" applyFont="1" applyBorder="1" applyAlignment="1">
      <alignment horizontal="left" vertical="top"/>
    </xf>
    <xf numFmtId="0" fontId="1048" fillId="0" borderId="1" xfId="0" applyFont="1" applyBorder="1" applyAlignment="1">
      <alignment horizontal="left" vertical="top"/>
    </xf>
    <xf numFmtId="0" fontId="1049" fillId="0" borderId="1" xfId="0" applyFont="1" applyBorder="1" applyAlignment="1">
      <alignment horizontal="left" vertical="top"/>
    </xf>
    <xf numFmtId="0" fontId="1055" fillId="0" borderId="1" xfId="0" applyFont="1" applyBorder="1" applyAlignment="1">
      <alignment horizontal="left" vertical="top"/>
    </xf>
    <xf numFmtId="0" fontId="1056" fillId="0" borderId="1" xfId="0" applyFont="1" applyBorder="1" applyAlignment="1">
      <alignment horizontal="left" vertical="top"/>
    </xf>
    <xf numFmtId="0" fontId="1057" fillId="0" borderId="1" xfId="0" applyFont="1" applyBorder="1" applyAlignment="1">
      <alignment horizontal="left" vertical="top"/>
    </xf>
    <xf numFmtId="0" fontId="1058" fillId="0" borderId="1" xfId="0" applyFont="1" applyBorder="1" applyAlignment="1">
      <alignment horizontal="left" vertical="top"/>
    </xf>
    <xf numFmtId="0" fontId="1059" fillId="0" borderId="1" xfId="0" applyFont="1" applyBorder="1" applyAlignment="1">
      <alignment horizontal="left" vertical="top"/>
    </xf>
    <xf numFmtId="0" fontId="1065" fillId="0" borderId="1" xfId="0" applyFont="1" applyBorder="1" applyAlignment="1">
      <alignment horizontal="left" vertical="top"/>
    </xf>
    <xf numFmtId="0" fontId="1066" fillId="0" borderId="1" xfId="0" applyFont="1" applyBorder="1" applyAlignment="1">
      <alignment horizontal="left" vertical="top"/>
    </xf>
    <xf numFmtId="0" fontId="1067" fillId="0" borderId="1" xfId="0" applyFont="1" applyBorder="1" applyAlignment="1">
      <alignment horizontal="left" vertical="top"/>
    </xf>
    <xf numFmtId="0" fontId="1068" fillId="0" borderId="1" xfId="0" applyFont="1" applyBorder="1" applyAlignment="1">
      <alignment horizontal="left" vertical="top"/>
    </xf>
    <xf numFmtId="0" fontId="1069" fillId="0" borderId="1" xfId="0" applyFont="1" applyBorder="1" applyAlignment="1">
      <alignment horizontal="left" vertical="top"/>
    </xf>
    <xf numFmtId="0" fontId="1009" fillId="0" borderId="0" xfId="0" applyFont="1" applyAlignment="1">
      <alignment horizontal="left" vertical="top"/>
    </xf>
    <xf numFmtId="167" fontId="1011" fillId="0" borderId="0" xfId="0" applyNumberFormat="1" applyFont="1" applyAlignment="1">
      <alignment horizontal="left" vertical="top"/>
    </xf>
    <xf numFmtId="164" fontId="1010" fillId="0" borderId="0" xfId="0" applyNumberFormat="1" applyFont="1" applyAlignment="1">
      <alignment horizontal="left" vertical="top"/>
    </xf>
    <xf numFmtId="0" fontId="1016" fillId="3" borderId="1" xfId="0" applyFont="1" applyFill="1" applyBorder="1" applyAlignment="1">
      <alignment horizontal="left"/>
    </xf>
    <xf numFmtId="0" fontId="1017" fillId="3" borderId="1" xfId="0" applyFont="1" applyFill="1" applyBorder="1" applyAlignment="1">
      <alignment horizontal="left"/>
    </xf>
    <xf numFmtId="0" fontId="1018" fillId="3" borderId="1" xfId="0" applyFont="1" applyFill="1" applyBorder="1" applyAlignment="1">
      <alignment horizontal="left"/>
    </xf>
    <xf numFmtId="0" fontId="1019" fillId="3" borderId="1" xfId="0" applyFont="1" applyFill="1" applyBorder="1" applyAlignment="1">
      <alignment horizontal="left"/>
    </xf>
    <xf numFmtId="0" fontId="1020" fillId="3" borderId="1" xfId="0" applyFont="1" applyFill="1" applyBorder="1" applyAlignment="1">
      <alignment horizontal="left"/>
    </xf>
    <xf numFmtId="0" fontId="1137" fillId="0" borderId="2" xfId="0" applyFont="1" applyBorder="1" applyAlignment="1">
      <alignment horizontal="center" vertical="top"/>
    </xf>
    <xf numFmtId="165" fontId="1138" fillId="0" borderId="0" xfId="0" applyNumberFormat="1" applyFont="1" applyAlignment="1">
      <alignment horizontal="center" vertical="top"/>
    </xf>
    <xf numFmtId="0" fontId="1108" fillId="0" borderId="1" xfId="0" applyFont="1" applyBorder="1" applyAlignment="1">
      <alignment horizontal="left" vertical="top"/>
    </xf>
    <xf numFmtId="0" fontId="1109" fillId="0" borderId="1" xfId="0" applyFont="1" applyBorder="1" applyAlignment="1">
      <alignment horizontal="left" vertical="top"/>
    </xf>
    <xf numFmtId="0" fontId="1110" fillId="0" borderId="1" xfId="0" applyFont="1" applyBorder="1" applyAlignment="1">
      <alignment horizontal="left" vertical="top"/>
    </xf>
    <xf numFmtId="0" fontId="1111" fillId="0" borderId="1" xfId="0" applyFont="1" applyBorder="1" applyAlignment="1">
      <alignment horizontal="left" vertical="top"/>
    </xf>
    <xf numFmtId="0" fontId="1112" fillId="0" borderId="1" xfId="0" applyFont="1" applyBorder="1" applyAlignment="1">
      <alignment horizontal="left" vertical="top"/>
    </xf>
    <xf numFmtId="0" fontId="1113" fillId="0" borderId="1" xfId="0" applyFont="1" applyBorder="1" applyAlignment="1">
      <alignment horizontal="left" vertical="top"/>
    </xf>
    <xf numFmtId="0" fontId="1114" fillId="0" borderId="1" xfId="0" applyFont="1" applyBorder="1" applyAlignment="1">
      <alignment horizontal="left" vertical="top"/>
    </xf>
    <xf numFmtId="0" fontId="1117" fillId="0" borderId="1" xfId="0" applyFont="1" applyBorder="1" applyAlignment="1">
      <alignment horizontal="left" vertical="top"/>
    </xf>
    <xf numFmtId="0" fontId="1118" fillId="0" borderId="1" xfId="0" applyFont="1" applyBorder="1" applyAlignment="1">
      <alignment horizontal="left" vertical="top"/>
    </xf>
    <xf numFmtId="0" fontId="1119" fillId="0" borderId="1" xfId="0" applyFont="1" applyBorder="1" applyAlignment="1">
      <alignment horizontal="left" vertical="top"/>
    </xf>
    <xf numFmtId="0" fontId="1120" fillId="0" borderId="1" xfId="0" applyFont="1" applyBorder="1" applyAlignment="1">
      <alignment horizontal="left" vertical="top"/>
    </xf>
    <xf numFmtId="0" fontId="1121" fillId="0" borderId="1" xfId="0" applyFont="1" applyBorder="1" applyAlignment="1">
      <alignment horizontal="left" vertical="top"/>
    </xf>
    <xf numFmtId="0" fontId="1122" fillId="0" borderId="1" xfId="0" applyFont="1" applyBorder="1" applyAlignment="1">
      <alignment horizontal="left" vertical="top"/>
    </xf>
    <xf numFmtId="0" fontId="1123" fillId="0" borderId="1" xfId="0" applyFont="1" applyBorder="1" applyAlignment="1">
      <alignment horizontal="left" vertical="top"/>
    </xf>
    <xf numFmtId="0" fontId="1126" fillId="0" borderId="1" xfId="0" applyFont="1" applyBorder="1" applyAlignment="1">
      <alignment horizontal="left" vertical="top"/>
    </xf>
    <xf numFmtId="0" fontId="1127" fillId="0" borderId="1" xfId="0" applyFont="1" applyBorder="1" applyAlignment="1">
      <alignment horizontal="left" vertical="top"/>
    </xf>
    <xf numFmtId="0" fontId="1128" fillId="0" borderId="1" xfId="0" applyFont="1" applyBorder="1" applyAlignment="1">
      <alignment horizontal="left" vertical="top"/>
    </xf>
    <xf numFmtId="0" fontId="1129" fillId="0" borderId="1" xfId="0" applyFont="1" applyBorder="1" applyAlignment="1">
      <alignment horizontal="left" vertical="top"/>
    </xf>
    <xf numFmtId="0" fontId="1130" fillId="0" borderId="1" xfId="0" applyFont="1" applyBorder="1" applyAlignment="1">
      <alignment horizontal="left" vertical="top"/>
    </xf>
    <xf numFmtId="0" fontId="1131" fillId="0" borderId="1" xfId="0" applyFont="1" applyBorder="1" applyAlignment="1">
      <alignment horizontal="left" vertical="top"/>
    </xf>
    <xf numFmtId="0" fontId="1132" fillId="0" borderId="1" xfId="0" applyFont="1" applyBorder="1" applyAlignment="1">
      <alignment horizontal="left" vertical="top"/>
    </xf>
    <xf numFmtId="0" fontId="1094" fillId="0" borderId="0" xfId="0" applyFont="1" applyAlignment="1">
      <alignment horizontal="left" vertical="top"/>
    </xf>
    <xf numFmtId="167" fontId="1096" fillId="0" borderId="0" xfId="0" applyNumberFormat="1" applyFont="1" applyAlignment="1">
      <alignment horizontal="left" vertical="top"/>
    </xf>
    <xf numFmtId="164" fontId="1095" fillId="0" borderId="0" xfId="0" applyNumberFormat="1" applyFont="1" applyAlignment="1">
      <alignment horizontal="left" vertical="top"/>
    </xf>
    <xf numFmtId="0" fontId="1099" fillId="0" borderId="1" xfId="0" applyFont="1" applyBorder="1" applyAlignment="1">
      <alignment horizontal="left" vertical="top"/>
    </xf>
    <xf numFmtId="0" fontId="1100" fillId="0" borderId="1" xfId="0" applyFont="1" applyBorder="1" applyAlignment="1">
      <alignment horizontal="left" vertical="top"/>
    </xf>
    <xf numFmtId="0" fontId="1101" fillId="0" borderId="1" xfId="0" applyFont="1" applyBorder="1" applyAlignment="1">
      <alignment horizontal="left" vertical="top"/>
    </xf>
    <xf numFmtId="0" fontId="1102" fillId="0" borderId="1" xfId="0" applyFont="1" applyBorder="1" applyAlignment="1">
      <alignment horizontal="left" vertical="top"/>
    </xf>
    <xf numFmtId="0" fontId="1103" fillId="0" borderId="1" xfId="0" applyFont="1" applyBorder="1" applyAlignment="1">
      <alignment horizontal="left" vertical="top"/>
    </xf>
    <xf numFmtId="0" fontId="1104" fillId="0" borderId="1" xfId="0" applyFont="1" applyBorder="1" applyAlignment="1">
      <alignment horizontal="left" vertical="top"/>
    </xf>
    <xf numFmtId="0" fontId="1105" fillId="0" borderId="1" xfId="0" applyFont="1" applyBorder="1" applyAlignment="1">
      <alignment horizontal="left" vertical="top"/>
    </xf>
    <xf numFmtId="0" fontId="1821" fillId="3" borderId="0" xfId="0" applyFont="1" applyFill="1" applyAlignment="1">
      <alignment horizontal="right"/>
    </xf>
    <xf numFmtId="0" fontId="1825" fillId="0" borderId="2" xfId="0" applyFont="1" applyBorder="1" applyAlignment="1">
      <alignment horizontal="center" vertical="top"/>
    </xf>
    <xf numFmtId="165" fontId="1826" fillId="0" borderId="0" xfId="0" applyNumberFormat="1" applyFont="1" applyAlignment="1">
      <alignment horizontal="center" vertical="top"/>
    </xf>
    <xf numFmtId="0" fontId="1557" fillId="3" borderId="1" xfId="0" applyFont="1" applyFill="1" applyBorder="1" applyAlignment="1">
      <alignment horizontal="left"/>
    </xf>
    <xf numFmtId="0" fontId="1558" fillId="3" borderId="1" xfId="0" applyFont="1" applyFill="1" applyBorder="1" applyAlignment="1">
      <alignment horizontal="left"/>
    </xf>
    <xf numFmtId="0" fontId="1559" fillId="3" borderId="1" xfId="0" applyFont="1" applyFill="1" applyBorder="1" applyAlignment="1">
      <alignment horizontal="left"/>
    </xf>
    <xf numFmtId="0" fontId="1560" fillId="3" borderId="1" xfId="0" applyFont="1" applyFill="1" applyBorder="1" applyAlignment="1">
      <alignment horizontal="left"/>
    </xf>
    <xf numFmtId="0" fontId="1561" fillId="3" borderId="1" xfId="0" applyFont="1" applyFill="1" applyBorder="1" applyAlignment="1">
      <alignment horizontal="left"/>
    </xf>
    <xf numFmtId="0" fontId="1562" fillId="3" borderId="1" xfId="0" applyFont="1" applyFill="1" applyBorder="1" applyAlignment="1">
      <alignment horizontal="left"/>
    </xf>
    <xf numFmtId="0" fontId="1618" fillId="3" borderId="1" xfId="0" applyFont="1" applyFill="1" applyBorder="1" applyAlignment="1">
      <alignment horizontal="left"/>
    </xf>
    <xf numFmtId="0" fontId="1619" fillId="3" borderId="1" xfId="0" applyFont="1" applyFill="1" applyBorder="1" applyAlignment="1">
      <alignment horizontal="left"/>
    </xf>
    <xf numFmtId="0" fontId="1620" fillId="3" borderId="1" xfId="0" applyFont="1" applyFill="1" applyBorder="1" applyAlignment="1">
      <alignment horizontal="left"/>
    </xf>
    <xf numFmtId="0" fontId="1621" fillId="3" borderId="1" xfId="0" applyFont="1" applyFill="1" applyBorder="1" applyAlignment="1">
      <alignment horizontal="left"/>
    </xf>
    <xf numFmtId="0" fontId="1622" fillId="3" borderId="1" xfId="0" applyFont="1" applyFill="1" applyBorder="1" applyAlignment="1">
      <alignment horizontal="left"/>
    </xf>
    <xf numFmtId="0" fontId="1623" fillId="3" borderId="1" xfId="0" applyFont="1" applyFill="1" applyBorder="1" applyAlignment="1">
      <alignment horizontal="left"/>
    </xf>
    <xf numFmtId="0" fontId="1649" fillId="3" borderId="1" xfId="0" applyFont="1" applyFill="1" applyBorder="1" applyAlignment="1">
      <alignment horizontal="left"/>
    </xf>
    <xf numFmtId="0" fontId="1650" fillId="3" borderId="1" xfId="0" applyFont="1" applyFill="1" applyBorder="1" applyAlignment="1">
      <alignment horizontal="left"/>
    </xf>
    <xf numFmtId="0" fontId="1651" fillId="3" borderId="1" xfId="0" applyFont="1" applyFill="1" applyBorder="1" applyAlignment="1">
      <alignment horizontal="left"/>
    </xf>
    <xf numFmtId="0" fontId="1652" fillId="3" borderId="1" xfId="0" applyFont="1" applyFill="1" applyBorder="1" applyAlignment="1">
      <alignment horizontal="left"/>
    </xf>
    <xf numFmtId="0" fontId="1653" fillId="3" borderId="1" xfId="0" applyFont="1" applyFill="1" applyBorder="1" applyAlignment="1">
      <alignment horizontal="left"/>
    </xf>
    <xf numFmtId="0" fontId="1654" fillId="3" borderId="1" xfId="0" applyFont="1" applyFill="1" applyBorder="1" applyAlignment="1">
      <alignment horizontal="left"/>
    </xf>
    <xf numFmtId="0" fontId="1720" fillId="3" borderId="1" xfId="0" applyFont="1" applyFill="1" applyBorder="1" applyAlignment="1">
      <alignment horizontal="left"/>
    </xf>
    <xf numFmtId="0" fontId="1721" fillId="3" borderId="1" xfId="0" applyFont="1" applyFill="1" applyBorder="1" applyAlignment="1">
      <alignment horizontal="left"/>
    </xf>
    <xf numFmtId="0" fontId="1722" fillId="3" borderId="1" xfId="0" applyFont="1" applyFill="1" applyBorder="1" applyAlignment="1">
      <alignment horizontal="left"/>
    </xf>
    <xf numFmtId="0" fontId="1723" fillId="3" borderId="1" xfId="0" applyFont="1" applyFill="1" applyBorder="1" applyAlignment="1">
      <alignment horizontal="left"/>
    </xf>
    <xf numFmtId="0" fontId="1724" fillId="3" borderId="1" xfId="0" applyFont="1" applyFill="1" applyBorder="1" applyAlignment="1">
      <alignment horizontal="left"/>
    </xf>
    <xf numFmtId="0" fontId="1725" fillId="3" borderId="1" xfId="0" applyFont="1" applyFill="1" applyBorder="1" applyAlignment="1">
      <alignment horizontal="left"/>
    </xf>
    <xf numFmtId="0" fontId="1801" fillId="3" borderId="1" xfId="0" applyFont="1" applyFill="1" applyBorder="1" applyAlignment="1">
      <alignment horizontal="left"/>
    </xf>
    <xf numFmtId="0" fontId="1802" fillId="3" borderId="1" xfId="0" applyFont="1" applyFill="1" applyBorder="1" applyAlignment="1">
      <alignment horizontal="left"/>
    </xf>
    <xf numFmtId="0" fontId="1803" fillId="3" borderId="1" xfId="0" applyFont="1" applyFill="1" applyBorder="1" applyAlignment="1">
      <alignment horizontal="left"/>
    </xf>
    <xf numFmtId="0" fontId="1804" fillId="3" borderId="1" xfId="0" applyFont="1" applyFill="1" applyBorder="1" applyAlignment="1">
      <alignment horizontal="left"/>
    </xf>
    <xf numFmtId="0" fontId="1805" fillId="3" borderId="1" xfId="0" applyFont="1" applyFill="1" applyBorder="1" applyAlignment="1">
      <alignment horizontal="left"/>
    </xf>
    <xf numFmtId="0" fontId="1806" fillId="3" borderId="1" xfId="0" applyFont="1" applyFill="1" applyBorder="1" applyAlignment="1">
      <alignment horizontal="left"/>
    </xf>
    <xf numFmtId="0" fontId="1298" fillId="3" borderId="1" xfId="0" applyFont="1" applyFill="1" applyBorder="1" applyAlignment="1">
      <alignment horizontal="left"/>
    </xf>
    <xf numFmtId="0" fontId="1299" fillId="3" borderId="1" xfId="0" applyFont="1" applyFill="1" applyBorder="1" applyAlignment="1">
      <alignment horizontal="left"/>
    </xf>
    <xf numFmtId="0" fontId="1300" fillId="3" borderId="1" xfId="0" applyFont="1" applyFill="1" applyBorder="1" applyAlignment="1">
      <alignment horizontal="left"/>
    </xf>
    <xf numFmtId="0" fontId="1301" fillId="3" borderId="1" xfId="0" applyFont="1" applyFill="1" applyBorder="1" applyAlignment="1">
      <alignment horizontal="left"/>
    </xf>
    <xf numFmtId="0" fontId="1302" fillId="3" borderId="1" xfId="0" applyFont="1" applyFill="1" applyBorder="1" applyAlignment="1">
      <alignment horizontal="left"/>
    </xf>
    <xf numFmtId="0" fontId="1303" fillId="3" borderId="1" xfId="0" applyFont="1" applyFill="1" applyBorder="1" applyAlignment="1">
      <alignment horizontal="left"/>
    </xf>
    <xf numFmtId="0" fontId="1389" fillId="3" borderId="1" xfId="0" applyFont="1" applyFill="1" applyBorder="1" applyAlignment="1">
      <alignment horizontal="left"/>
    </xf>
    <xf numFmtId="0" fontId="1390" fillId="3" borderId="1" xfId="0" applyFont="1" applyFill="1" applyBorder="1" applyAlignment="1">
      <alignment horizontal="left"/>
    </xf>
    <xf numFmtId="0" fontId="1391" fillId="3" borderId="1" xfId="0" applyFont="1" applyFill="1" applyBorder="1" applyAlignment="1">
      <alignment horizontal="left"/>
    </xf>
    <xf numFmtId="0" fontId="1392" fillId="3" borderId="1" xfId="0" applyFont="1" applyFill="1" applyBorder="1" applyAlignment="1">
      <alignment horizontal="left"/>
    </xf>
    <xf numFmtId="0" fontId="1393" fillId="3" borderId="1" xfId="0" applyFont="1" applyFill="1" applyBorder="1" applyAlignment="1">
      <alignment horizontal="left"/>
    </xf>
    <xf numFmtId="0" fontId="1394" fillId="3" borderId="1" xfId="0" applyFont="1" applyFill="1" applyBorder="1" applyAlignment="1">
      <alignment horizontal="left"/>
    </xf>
    <xf numFmtId="0" fontId="1451" fillId="0" borderId="1" xfId="0" applyFont="1" applyBorder="1" applyAlignment="1">
      <alignment horizontal="left" vertical="top" wrapText="1"/>
    </xf>
    <xf numFmtId="0" fontId="1484" fillId="0" borderId="1" xfId="0" applyFont="1" applyBorder="1" applyAlignment="1">
      <alignment horizontal="left" vertical="top" wrapText="1"/>
    </xf>
    <xf numFmtId="0" fontId="1440" fillId="3" borderId="1" xfId="0" applyFont="1" applyFill="1" applyBorder="1" applyAlignment="1">
      <alignment horizontal="left"/>
    </xf>
    <xf numFmtId="0" fontId="1441" fillId="3" borderId="1" xfId="0" applyFont="1" applyFill="1" applyBorder="1" applyAlignment="1">
      <alignment horizontal="left"/>
    </xf>
    <xf numFmtId="0" fontId="1442" fillId="3" borderId="1" xfId="0" applyFont="1" applyFill="1" applyBorder="1" applyAlignment="1">
      <alignment horizontal="left"/>
    </xf>
    <xf numFmtId="0" fontId="1443" fillId="3" borderId="1" xfId="0" applyFont="1" applyFill="1" applyBorder="1" applyAlignment="1">
      <alignment horizontal="left"/>
    </xf>
    <xf numFmtId="0" fontId="1444" fillId="3" borderId="1" xfId="0" applyFont="1" applyFill="1" applyBorder="1" applyAlignment="1">
      <alignment horizontal="left"/>
    </xf>
    <xf numFmtId="0" fontId="1445" fillId="3" borderId="1" xfId="0" applyFont="1" applyFill="1" applyBorder="1" applyAlignment="1">
      <alignment horizontal="left"/>
    </xf>
    <xf numFmtId="0" fontId="1139" fillId="0" borderId="0" xfId="0" applyFont="1" applyAlignment="1">
      <alignment horizontal="left" vertical="top"/>
    </xf>
    <xf numFmtId="167" fontId="1141" fillId="0" borderId="0" xfId="0" applyNumberFormat="1" applyFont="1" applyAlignment="1">
      <alignment horizontal="left" vertical="top"/>
    </xf>
    <xf numFmtId="164" fontId="1140" fillId="0" borderId="0" xfId="0" applyNumberFormat="1" applyFont="1" applyAlignment="1">
      <alignment horizontal="left" vertical="top"/>
    </xf>
    <xf numFmtId="0" fontId="1215" fillId="0" borderId="1" xfId="0" applyFont="1" applyBorder="1" applyAlignment="1">
      <alignment horizontal="left" vertical="top" wrapText="1"/>
    </xf>
    <xf numFmtId="0" fontId="1144" fillId="3" borderId="1" xfId="0" applyFont="1" applyFill="1" applyBorder="1" applyAlignment="1">
      <alignment horizontal="left"/>
    </xf>
    <xf numFmtId="0" fontId="1145" fillId="3" borderId="1" xfId="0" applyFont="1" applyFill="1" applyBorder="1" applyAlignment="1">
      <alignment horizontal="left"/>
    </xf>
    <xf numFmtId="0" fontId="1146" fillId="3" borderId="1" xfId="0" applyFont="1" applyFill="1" applyBorder="1" applyAlignment="1">
      <alignment horizontal="left"/>
    </xf>
    <xf numFmtId="0" fontId="1147" fillId="3" borderId="1" xfId="0" applyFont="1" applyFill="1" applyBorder="1" applyAlignment="1">
      <alignment horizontal="left"/>
    </xf>
    <xf numFmtId="0" fontId="1148" fillId="3" borderId="1" xfId="0" applyFont="1" applyFill="1" applyBorder="1" applyAlignment="1">
      <alignment horizontal="left"/>
    </xf>
    <xf numFmtId="0" fontId="1149" fillId="3" borderId="1" xfId="0" applyFont="1" applyFill="1" applyBorder="1" applyAlignment="1">
      <alignment horizontal="left"/>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10</xdr:col>
      <xdr:colOff>0</xdr:colOff>
      <xdr:row>0</xdr:row>
      <xdr:rowOff>0</xdr:rowOff>
    </xdr:from>
    <xdr:to>
      <xdr:col>11</xdr:col>
      <xdr:colOff>0</xdr:colOff>
      <xdr:row>3</xdr:row>
      <xdr:rowOff>0</xdr:rowOff>
    </xdr:to>
    <xdr:pic>
      <xdr:nvPicPr>
        <xdr:cNvPr id="2" name="Picture 1" descr="Picture">
          <a:extLst>
            <a:ext uri="{FF2B5EF4-FFF2-40B4-BE49-F238E27FC236}">
              <a16:creationId xmlns:a16="http://schemas.microsoft.com/office/drawing/2014/main" id="{00000000-0008-0000-0100-000002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10</xdr:col>
      <xdr:colOff>0</xdr:colOff>
      <xdr:row>0</xdr:row>
      <xdr:rowOff>0</xdr:rowOff>
    </xdr:from>
    <xdr:to>
      <xdr:col>11</xdr:col>
      <xdr:colOff>0</xdr:colOff>
      <xdr:row>3</xdr:row>
      <xdr:rowOff>0</xdr:rowOff>
    </xdr:to>
    <xdr:pic>
      <xdr:nvPicPr>
        <xdr:cNvPr id="2" name="Picture 1" descr="Picture">
          <a:extLst>
            <a:ext uri="{FF2B5EF4-FFF2-40B4-BE49-F238E27FC236}">
              <a16:creationId xmlns:a16="http://schemas.microsoft.com/office/drawing/2014/main" id="{00000000-0008-0000-0200-000002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xdr:from>
      <xdr:col>10</xdr:col>
      <xdr:colOff>0</xdr:colOff>
      <xdr:row>0</xdr:row>
      <xdr:rowOff>0</xdr:rowOff>
    </xdr:from>
    <xdr:to>
      <xdr:col>11</xdr:col>
      <xdr:colOff>0</xdr:colOff>
      <xdr:row>3</xdr:row>
      <xdr:rowOff>0</xdr:rowOff>
    </xdr:to>
    <xdr:pic>
      <xdr:nvPicPr>
        <xdr:cNvPr id="2" name="Picture 1" descr="Picture">
          <a:extLst>
            <a:ext uri="{FF2B5EF4-FFF2-40B4-BE49-F238E27FC236}">
              <a16:creationId xmlns:a16="http://schemas.microsoft.com/office/drawing/2014/main" id="{00000000-0008-0000-0300-000002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xdr:from>
      <xdr:col>10</xdr:col>
      <xdr:colOff>0</xdr:colOff>
      <xdr:row>0</xdr:row>
      <xdr:rowOff>0</xdr:rowOff>
    </xdr:from>
    <xdr:to>
      <xdr:col>11</xdr:col>
      <xdr:colOff>0</xdr:colOff>
      <xdr:row>3</xdr:row>
      <xdr:rowOff>0</xdr:rowOff>
    </xdr:to>
    <xdr:pic>
      <xdr:nvPicPr>
        <xdr:cNvPr id="2" name="Picture 1" descr="Picture">
          <a:extLst>
            <a:ext uri="{FF2B5EF4-FFF2-40B4-BE49-F238E27FC236}">
              <a16:creationId xmlns:a16="http://schemas.microsoft.com/office/drawing/2014/main" id="{00000000-0008-0000-0400-000002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xdr:from>
      <xdr:col>10</xdr:col>
      <xdr:colOff>0</xdr:colOff>
      <xdr:row>0</xdr:row>
      <xdr:rowOff>0</xdr:rowOff>
    </xdr:from>
    <xdr:to>
      <xdr:col>11</xdr:col>
      <xdr:colOff>0</xdr:colOff>
      <xdr:row>3</xdr:row>
      <xdr:rowOff>0</xdr:rowOff>
    </xdr:to>
    <xdr:pic>
      <xdr:nvPicPr>
        <xdr:cNvPr id="2" name="Picture 1" descr="Picture">
          <a:extLst>
            <a:ext uri="{FF2B5EF4-FFF2-40B4-BE49-F238E27FC236}">
              <a16:creationId xmlns:a16="http://schemas.microsoft.com/office/drawing/2014/main" id="{00000000-0008-0000-0500-000002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xdr:from>
      <xdr:col>10</xdr:col>
      <xdr:colOff>0</xdr:colOff>
      <xdr:row>0</xdr:row>
      <xdr:rowOff>0</xdr:rowOff>
    </xdr:from>
    <xdr:to>
      <xdr:col>11</xdr:col>
      <xdr:colOff>0</xdr:colOff>
      <xdr:row>3</xdr:row>
      <xdr:rowOff>0</xdr:rowOff>
    </xdr:to>
    <xdr:pic>
      <xdr:nvPicPr>
        <xdr:cNvPr id="2" name="Picture 1" descr="Picture">
          <a:extLst>
            <a:ext uri="{FF2B5EF4-FFF2-40B4-BE49-F238E27FC236}">
              <a16:creationId xmlns:a16="http://schemas.microsoft.com/office/drawing/2014/main" id="{00000000-0008-0000-0600-000002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twoCellAnchor>
</xdr:wsDr>
</file>

<file path=xl/theme/theme1.xml><?xml version="1.0" encoding="utf-8"?>
<a:theme xmlns:a="http://schemas.openxmlformats.org/drawingml/2006/main" name="Tema do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6.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17"/>
  <sheetViews>
    <sheetView tabSelected="1" workbookViewId="0">
      <selection activeCell="C5" sqref="C5:I5"/>
    </sheetView>
  </sheetViews>
  <sheetFormatPr defaultRowHeight="15" x14ac:dyDescent="0.25"/>
  <sheetData>
    <row r="1" spans="1:9" x14ac:dyDescent="0.25">
      <c r="A1" s="1553" t="s">
        <v>0</v>
      </c>
      <c r="B1" s="1553"/>
      <c r="C1" s="1553"/>
      <c r="D1" s="1553"/>
      <c r="E1" s="1553"/>
      <c r="F1" s="1553"/>
      <c r="G1" s="1553"/>
      <c r="H1" s="1553"/>
      <c r="I1" s="1553"/>
    </row>
    <row r="2" spans="1:9" x14ac:dyDescent="0.25">
      <c r="A2" s="1553" t="s">
        <v>1</v>
      </c>
      <c r="B2" s="1553"/>
      <c r="C2" s="1553"/>
      <c r="D2" s="1553"/>
      <c r="E2" s="1553"/>
      <c r="F2" s="1553"/>
      <c r="G2" s="1553"/>
      <c r="H2" s="1553"/>
      <c r="I2" s="1553"/>
    </row>
    <row r="3" spans="1:9" x14ac:dyDescent="0.25">
      <c r="A3" s="1553" t="s">
        <v>2</v>
      </c>
      <c r="B3" s="1553"/>
      <c r="C3" s="1554" t="s">
        <v>3</v>
      </c>
      <c r="D3" s="1554"/>
      <c r="E3" s="1554"/>
      <c r="F3" s="1554"/>
      <c r="G3" s="1554"/>
      <c r="H3" s="1554"/>
      <c r="I3" s="1554"/>
    </row>
    <row r="4" spans="1:9" x14ac:dyDescent="0.25">
      <c r="A4" s="1553" t="s">
        <v>4</v>
      </c>
      <c r="B4" s="1559"/>
      <c r="C4" s="1554" t="s">
        <v>226</v>
      </c>
      <c r="D4" s="1554"/>
      <c r="E4" s="1554"/>
      <c r="F4" s="1554"/>
      <c r="G4" s="1554"/>
      <c r="H4" s="1554"/>
      <c r="I4" s="1554"/>
    </row>
    <row r="5" spans="1:9" x14ac:dyDescent="0.25">
      <c r="A5" s="1553" t="s">
        <v>5</v>
      </c>
      <c r="B5" s="1554"/>
      <c r="C5" s="1554"/>
      <c r="D5" s="1554"/>
      <c r="E5" s="1554"/>
      <c r="F5" s="1554"/>
      <c r="G5" s="1554"/>
      <c r="H5" s="1554"/>
      <c r="I5" s="1554"/>
    </row>
    <row r="6" spans="1:9" x14ac:dyDescent="0.25">
      <c r="A6" s="1553" t="s">
        <v>6</v>
      </c>
      <c r="B6" s="1553"/>
      <c r="C6" s="1553"/>
      <c r="D6" s="1553"/>
      <c r="E6" s="1553"/>
      <c r="F6" s="1553"/>
      <c r="G6" s="1553"/>
      <c r="H6" s="1553"/>
      <c r="I6" s="1553"/>
    </row>
    <row r="7" spans="1:9" x14ac:dyDescent="0.25">
      <c r="A7" s="1553" t="s">
        <v>7</v>
      </c>
      <c r="B7" s="1553"/>
      <c r="C7" s="1554" t="s">
        <v>224</v>
      </c>
      <c r="D7" s="1554"/>
      <c r="E7" s="1554"/>
      <c r="F7" s="1554"/>
      <c r="G7" s="1554"/>
      <c r="H7" s="1554"/>
      <c r="I7" s="1554"/>
    </row>
    <row r="8" spans="1:9" x14ac:dyDescent="0.25">
      <c r="A8" s="1553" t="s">
        <v>8</v>
      </c>
      <c r="B8" s="1553"/>
      <c r="C8" s="1556" t="s">
        <v>225</v>
      </c>
      <c r="D8" s="1557"/>
      <c r="E8" s="1557"/>
      <c r="F8" s="1557"/>
      <c r="G8" s="1557"/>
      <c r="H8" s="1557"/>
      <c r="I8" s="1557"/>
    </row>
    <row r="9" spans="1:9" x14ac:dyDescent="0.25">
      <c r="A9" s="1553" t="s">
        <v>10</v>
      </c>
      <c r="B9" s="1553"/>
      <c r="C9" s="1558" t="s">
        <v>9</v>
      </c>
      <c r="D9" s="1558"/>
      <c r="E9" s="1558"/>
      <c r="F9" s="1558"/>
      <c r="G9" s="1558"/>
      <c r="H9" s="1558"/>
      <c r="I9" s="1558"/>
    </row>
    <row r="10" spans="1:9" x14ac:dyDescent="0.25">
      <c r="A10" s="1553" t="s">
        <v>11</v>
      </c>
      <c r="B10" s="1553"/>
      <c r="C10" s="1554"/>
      <c r="D10" s="1554"/>
      <c r="E10" s="1554"/>
      <c r="F10" s="1554"/>
      <c r="G10" s="1554"/>
      <c r="H10" s="1554"/>
      <c r="I10" s="1554"/>
    </row>
    <row r="11" spans="1:9" x14ac:dyDescent="0.25">
      <c r="A11" s="1553" t="s">
        <v>12</v>
      </c>
      <c r="B11" s="1553"/>
      <c r="C11" s="1554"/>
      <c r="D11" s="1554"/>
      <c r="E11" s="1554"/>
      <c r="F11" s="1554"/>
      <c r="G11" s="1554"/>
      <c r="H11" s="1554"/>
      <c r="I11" s="1554"/>
    </row>
    <row r="12" spans="1:9" x14ac:dyDescent="0.25">
      <c r="A12" s="1553" t="s">
        <v>13</v>
      </c>
      <c r="B12" s="1553"/>
      <c r="C12" s="1555"/>
      <c r="D12" s="1555"/>
      <c r="E12" s="1555"/>
      <c r="F12" s="1555"/>
      <c r="G12" s="1555"/>
      <c r="H12" s="1555"/>
      <c r="I12" s="1555"/>
    </row>
    <row r="13" spans="1:9" x14ac:dyDescent="0.25">
      <c r="A13" s="1553" t="s">
        <v>14</v>
      </c>
      <c r="B13" s="1553"/>
      <c r="C13" s="1554"/>
      <c r="D13" s="1554"/>
      <c r="E13" s="1554"/>
      <c r="F13" s="1554"/>
      <c r="G13" s="1554"/>
      <c r="H13" s="1554"/>
      <c r="I13" s="1554"/>
    </row>
    <row r="14" spans="1:9" x14ac:dyDescent="0.25">
      <c r="A14" s="1553" t="s">
        <v>15</v>
      </c>
      <c r="B14" s="1553"/>
      <c r="C14" s="1554"/>
      <c r="D14" s="1554"/>
      <c r="E14" s="1554"/>
      <c r="F14" s="1554"/>
      <c r="G14" s="1554"/>
      <c r="H14" s="1554"/>
      <c r="I14" s="1554"/>
    </row>
    <row r="15" spans="1:9" x14ac:dyDescent="0.25">
      <c r="A15" s="1553"/>
      <c r="B15" s="1553"/>
      <c r="C15" s="1553"/>
      <c r="D15" s="1553"/>
      <c r="E15" s="1553"/>
      <c r="F15" s="1553"/>
      <c r="G15" s="1553"/>
      <c r="H15" s="1553"/>
      <c r="I15" s="1553"/>
    </row>
    <row r="16" spans="1:9" x14ac:dyDescent="0.25">
      <c r="A16" s="1553"/>
      <c r="B16" s="1553"/>
      <c r="C16" s="1553"/>
      <c r="D16" s="1553"/>
      <c r="E16" s="1553"/>
      <c r="F16" s="1553"/>
      <c r="G16" s="1553"/>
      <c r="H16" s="1553"/>
      <c r="I16" s="1553"/>
    </row>
    <row r="17" spans="1:9" x14ac:dyDescent="0.25">
      <c r="A17" s="1553"/>
      <c r="B17" s="1553"/>
      <c r="C17" s="1553"/>
      <c r="D17" s="1553"/>
      <c r="E17" s="1553"/>
      <c r="F17" s="1553"/>
      <c r="G17" s="1553"/>
      <c r="H17" s="1553"/>
      <c r="I17" s="1553"/>
    </row>
  </sheetData>
  <sheetProtection password="BF59" sheet="1" objects="1" scenarios="1" selectLockedCells="1"/>
  <mergeCells count="26">
    <mergeCell ref="A1:I1"/>
    <mergeCell ref="A2:I2"/>
    <mergeCell ref="A3:B3"/>
    <mergeCell ref="C3:I3"/>
    <mergeCell ref="A4:B4"/>
    <mergeCell ref="C4:I4"/>
    <mergeCell ref="A5:B5"/>
    <mergeCell ref="C5:I5"/>
    <mergeCell ref="A6:I6"/>
    <mergeCell ref="A7:B7"/>
    <mergeCell ref="C7:I7"/>
    <mergeCell ref="A8:B8"/>
    <mergeCell ref="C8:I8"/>
    <mergeCell ref="A9:B9"/>
    <mergeCell ref="C9:I9"/>
    <mergeCell ref="A10:B10"/>
    <mergeCell ref="C10:I10"/>
    <mergeCell ref="A14:B14"/>
    <mergeCell ref="C14:I14"/>
    <mergeCell ref="A15:I17"/>
    <mergeCell ref="A11:B11"/>
    <mergeCell ref="C11:I11"/>
    <mergeCell ref="A12:B12"/>
    <mergeCell ref="C12:I12"/>
    <mergeCell ref="A13:B13"/>
    <mergeCell ref="C13:I13"/>
  </mergeCells>
  <pageMargins left="0.5" right="0.5" top="0.75" bottom="0.75" header="0.5" footer="0.5"/>
  <pageSetup paperSize="9" orientation="landscape"/>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L88"/>
  <sheetViews>
    <sheetView topLeftCell="A55" workbookViewId="0">
      <selection activeCell="H9" sqref="H9"/>
    </sheetView>
  </sheetViews>
  <sheetFormatPr defaultRowHeight="15" x14ac:dyDescent="0.25"/>
  <cols>
    <col min="1" max="1" width="8" customWidth="1"/>
    <col min="2" max="2" width="30" customWidth="1"/>
    <col min="3" max="3" width="10" customWidth="1"/>
    <col min="4" max="4" width="12" customWidth="1"/>
    <col min="5" max="5" width="10" customWidth="1"/>
    <col min="6" max="6" width="12" customWidth="1"/>
    <col min="7" max="11" width="10" customWidth="1"/>
  </cols>
  <sheetData>
    <row r="1" spans="1:12" x14ac:dyDescent="0.25">
      <c r="A1" s="1" t="s">
        <v>0</v>
      </c>
    </row>
    <row r="2" spans="1:12" x14ac:dyDescent="0.25">
      <c r="A2" s="1" t="s">
        <v>16</v>
      </c>
    </row>
    <row r="3" spans="1:12" x14ac:dyDescent="0.25">
      <c r="A3" s="1" t="s">
        <v>17</v>
      </c>
      <c r="B3" s="2" t="str">
        <f>DADOS!C3</f>
        <v>15/07/2024</v>
      </c>
    </row>
    <row r="4" spans="1:12" x14ac:dyDescent="0.25">
      <c r="A4" s="1" t="s">
        <v>18</v>
      </c>
      <c r="B4" s="1624" t="str">
        <f>DADOS!C7</f>
        <v>WEBER ENGENHARIA</v>
      </c>
      <c r="C4" s="1559"/>
      <c r="D4" s="1559"/>
      <c r="E4" s="1559"/>
      <c r="F4" s="1559"/>
      <c r="G4" s="1" t="s">
        <v>19</v>
      </c>
      <c r="H4" s="1625" t="str">
        <f>DADOS!C9</f>
        <v/>
      </c>
      <c r="I4" s="1559"/>
    </row>
    <row r="5" spans="1:12" x14ac:dyDescent="0.25">
      <c r="A5" s="1" t="s">
        <v>20</v>
      </c>
      <c r="B5" s="1626" t="str">
        <f>DADOS!C8</f>
        <v>48.927.639/0001-43</v>
      </c>
      <c r="C5" s="1624" t="s">
        <v>9</v>
      </c>
      <c r="D5" s="1" t="s">
        <v>21</v>
      </c>
      <c r="E5" s="1624">
        <f>DADOS!C13</f>
        <v>0</v>
      </c>
      <c r="F5" s="1624" t="s">
        <v>9</v>
      </c>
      <c r="G5" s="1624" t="s">
        <v>9</v>
      </c>
      <c r="H5" s="1" t="s">
        <v>22</v>
      </c>
      <c r="I5" s="1">
        <f>DADOS!C14</f>
        <v>0</v>
      </c>
    </row>
    <row r="7" spans="1:12" x14ac:dyDescent="0.25">
      <c r="A7" s="3" t="s">
        <v>23</v>
      </c>
      <c r="B7" s="3" t="s">
        <v>24</v>
      </c>
      <c r="C7" s="3" t="s">
        <v>25</v>
      </c>
      <c r="D7" s="3" t="s">
        <v>26</v>
      </c>
      <c r="E7" s="3" t="s">
        <v>27</v>
      </c>
      <c r="F7" s="3" t="s">
        <v>28</v>
      </c>
      <c r="G7" s="3" t="s">
        <v>29</v>
      </c>
      <c r="H7" s="3" t="s">
        <v>30</v>
      </c>
      <c r="I7" s="3" t="s">
        <v>31</v>
      </c>
      <c r="J7" s="3" t="s">
        <v>32</v>
      </c>
      <c r="K7" s="3" t="s">
        <v>33</v>
      </c>
    </row>
    <row r="8" spans="1:12" x14ac:dyDescent="0.25">
      <c r="A8" s="4" t="s">
        <v>34</v>
      </c>
      <c r="B8" s="1628" t="s">
        <v>35</v>
      </c>
      <c r="C8" s="1629"/>
      <c r="D8" s="1630"/>
      <c r="E8" s="1631"/>
      <c r="F8" s="1632"/>
      <c r="G8" s="1633"/>
      <c r="H8" s="1634"/>
      <c r="I8" s="5"/>
      <c r="J8" s="6"/>
      <c r="K8" s="7">
        <f>SUM(K9:K23)</f>
        <v>15624.240000000002</v>
      </c>
      <c r="L8" s="8" t="s">
        <v>36</v>
      </c>
    </row>
    <row r="9" spans="1:12" ht="67.5" x14ac:dyDescent="0.25">
      <c r="A9" s="9" t="s">
        <v>37</v>
      </c>
      <c r="B9" s="10" t="s">
        <v>38</v>
      </c>
      <c r="C9" s="11" t="s">
        <v>39</v>
      </c>
      <c r="D9" s="12">
        <v>2</v>
      </c>
      <c r="E9" s="13">
        <v>340.08</v>
      </c>
      <c r="F9" s="14">
        <v>20.05</v>
      </c>
      <c r="G9" s="15">
        <v>408.27</v>
      </c>
      <c r="H9" s="16">
        <v>326.61</v>
      </c>
      <c r="I9" s="17">
        <f>ROUND('BDI Principal'!D14,2)</f>
        <v>24.64</v>
      </c>
      <c r="J9" s="18">
        <f t="shared" ref="J9:J14" si="0">ROUND((ROUND(H9,2)*I9/100)+ROUND(H9,2),2)</f>
        <v>407.09</v>
      </c>
      <c r="K9" s="19">
        <f t="shared" ref="K9:K14" si="1">ROUND(D9*J9,2)</f>
        <v>814.18</v>
      </c>
      <c r="L9" s="20" t="s">
        <v>23</v>
      </c>
    </row>
    <row r="10" spans="1:12" ht="22.5" x14ac:dyDescent="0.25">
      <c r="A10" s="21" t="s">
        <v>40</v>
      </c>
      <c r="B10" s="22" t="s">
        <v>41</v>
      </c>
      <c r="C10" s="23" t="s">
        <v>42</v>
      </c>
      <c r="D10" s="24">
        <v>2</v>
      </c>
      <c r="E10" s="25">
        <v>940.5</v>
      </c>
      <c r="F10" s="26">
        <v>20.05</v>
      </c>
      <c r="G10" s="27">
        <v>1129.07</v>
      </c>
      <c r="H10" s="28">
        <v>899</v>
      </c>
      <c r="I10" s="29">
        <f>ROUND('BDI Principal'!D14,2)</f>
        <v>24.64</v>
      </c>
      <c r="J10" s="30">
        <f t="shared" si="0"/>
        <v>1120.51</v>
      </c>
      <c r="K10" s="31">
        <f t="shared" si="1"/>
        <v>2241.02</v>
      </c>
      <c r="L10" s="32" t="s">
        <v>23</v>
      </c>
    </row>
    <row r="11" spans="1:12" ht="22.5" x14ac:dyDescent="0.25">
      <c r="A11" s="33" t="s">
        <v>43</v>
      </c>
      <c r="B11" s="34" t="s">
        <v>44</v>
      </c>
      <c r="C11" s="35" t="s">
        <v>42</v>
      </c>
      <c r="D11" s="36">
        <v>2</v>
      </c>
      <c r="E11" s="37">
        <v>615.07000000000005</v>
      </c>
      <c r="F11" s="38">
        <v>20.05</v>
      </c>
      <c r="G11" s="39">
        <v>738.39</v>
      </c>
      <c r="H11" s="40">
        <v>600</v>
      </c>
      <c r="I11" s="41">
        <f>ROUND('BDI Principal'!D14,2)</f>
        <v>24.64</v>
      </c>
      <c r="J11" s="42">
        <f t="shared" si="0"/>
        <v>747.84</v>
      </c>
      <c r="K11" s="43">
        <f t="shared" si="1"/>
        <v>1495.68</v>
      </c>
      <c r="L11" s="44" t="s">
        <v>23</v>
      </c>
    </row>
    <row r="12" spans="1:12" ht="22.5" x14ac:dyDescent="0.25">
      <c r="A12" s="45" t="s">
        <v>45</v>
      </c>
      <c r="B12" s="46" t="s">
        <v>46</v>
      </c>
      <c r="C12" s="47" t="s">
        <v>47</v>
      </c>
      <c r="D12" s="48">
        <v>28.25</v>
      </c>
      <c r="E12" s="49">
        <v>56.3</v>
      </c>
      <c r="F12" s="50">
        <v>20.05</v>
      </c>
      <c r="G12" s="51">
        <v>67.59</v>
      </c>
      <c r="H12" s="52">
        <v>50.15</v>
      </c>
      <c r="I12" s="53">
        <f>ROUND('BDI Principal'!D14,2)</f>
        <v>24.64</v>
      </c>
      <c r="J12" s="54">
        <f t="shared" si="0"/>
        <v>62.51</v>
      </c>
      <c r="K12" s="55">
        <f t="shared" si="1"/>
        <v>1765.91</v>
      </c>
      <c r="L12" s="56" t="s">
        <v>23</v>
      </c>
    </row>
    <row r="13" spans="1:12" ht="45" x14ac:dyDescent="0.25">
      <c r="A13" s="57" t="s">
        <v>48</v>
      </c>
      <c r="B13" s="58" t="s">
        <v>49</v>
      </c>
      <c r="C13" s="59" t="s">
        <v>47</v>
      </c>
      <c r="D13" s="60">
        <v>56</v>
      </c>
      <c r="E13" s="61">
        <v>40.049999999999997</v>
      </c>
      <c r="F13" s="62">
        <v>20.05</v>
      </c>
      <c r="G13" s="63">
        <v>48.08</v>
      </c>
      <c r="H13" s="64">
        <v>31.5</v>
      </c>
      <c r="I13" s="65">
        <f>ROUND('BDI Principal'!D14,2)</f>
        <v>24.64</v>
      </c>
      <c r="J13" s="66">
        <f t="shared" si="0"/>
        <v>39.26</v>
      </c>
      <c r="K13" s="67">
        <f t="shared" si="1"/>
        <v>2198.56</v>
      </c>
      <c r="L13" s="68" t="s">
        <v>23</v>
      </c>
    </row>
    <row r="14" spans="1:12" ht="56.25" x14ac:dyDescent="0.25">
      <c r="A14" s="69" t="s">
        <v>50</v>
      </c>
      <c r="B14" s="70" t="s">
        <v>51</v>
      </c>
      <c r="C14" s="71" t="s">
        <v>52</v>
      </c>
      <c r="D14" s="72">
        <v>2</v>
      </c>
      <c r="E14" s="73">
        <v>391.78</v>
      </c>
      <c r="F14" s="74">
        <v>20.05</v>
      </c>
      <c r="G14" s="75">
        <v>470.33</v>
      </c>
      <c r="H14" s="76">
        <v>377.19</v>
      </c>
      <c r="I14" s="77">
        <f>ROUND('BDI Principal'!D14,2)</f>
        <v>24.64</v>
      </c>
      <c r="J14" s="78">
        <f t="shared" si="0"/>
        <v>470.13</v>
      </c>
      <c r="K14" s="79">
        <f t="shared" si="1"/>
        <v>940.26</v>
      </c>
      <c r="L14" s="80" t="s">
        <v>23</v>
      </c>
    </row>
    <row r="15" spans="1:12" x14ac:dyDescent="0.25">
      <c r="A15" s="81" t="s">
        <v>53</v>
      </c>
      <c r="B15" s="1627" t="s">
        <v>54</v>
      </c>
      <c r="C15" s="1559"/>
      <c r="D15" s="1559"/>
      <c r="E15" s="1559"/>
      <c r="F15" s="1559"/>
      <c r="G15" s="1559"/>
      <c r="H15" s="1559"/>
      <c r="I15" s="1559"/>
      <c r="J15" s="1559"/>
      <c r="K15" s="1559"/>
      <c r="L15" s="82" t="s">
        <v>55</v>
      </c>
    </row>
    <row r="16" spans="1:12" ht="33.75" x14ac:dyDescent="0.25">
      <c r="A16" s="83" t="s">
        <v>56</v>
      </c>
      <c r="B16" s="84" t="s">
        <v>57</v>
      </c>
      <c r="C16" s="85" t="s">
        <v>47</v>
      </c>
      <c r="D16" s="86">
        <v>4</v>
      </c>
      <c r="E16" s="87">
        <v>9.7200000000000006</v>
      </c>
      <c r="F16" s="88">
        <v>20.05</v>
      </c>
      <c r="G16" s="89">
        <v>11.67</v>
      </c>
      <c r="H16" s="90">
        <v>5.39</v>
      </c>
      <c r="I16" s="91">
        <f>ROUND('BDI Principal'!D14,2)</f>
        <v>24.64</v>
      </c>
      <c r="J16" s="92">
        <f t="shared" ref="J16:J23" si="2">ROUND((ROUND(H16,2)*I16/100)+ROUND(H16,2),2)</f>
        <v>6.72</v>
      </c>
      <c r="K16" s="93">
        <f t="shared" ref="K16:K23" si="3">ROUND(D16*J16,2)</f>
        <v>26.88</v>
      </c>
      <c r="L16" s="94" t="s">
        <v>23</v>
      </c>
    </row>
    <row r="17" spans="1:12" ht="45" x14ac:dyDescent="0.25">
      <c r="A17" s="95" t="s">
        <v>58</v>
      </c>
      <c r="B17" s="96" t="s">
        <v>59</v>
      </c>
      <c r="C17" s="97" t="s">
        <v>60</v>
      </c>
      <c r="D17" s="98">
        <v>1.08</v>
      </c>
      <c r="E17" s="99">
        <v>61.18</v>
      </c>
      <c r="F17" s="100">
        <v>20.05</v>
      </c>
      <c r="G17" s="101">
        <v>73.45</v>
      </c>
      <c r="H17" s="102">
        <v>64.400000000000006</v>
      </c>
      <c r="I17" s="103">
        <f>ROUND('BDI Principal'!D14,2)</f>
        <v>24.64</v>
      </c>
      <c r="J17" s="104">
        <f t="shared" si="2"/>
        <v>80.27</v>
      </c>
      <c r="K17" s="105">
        <f t="shared" si="3"/>
        <v>86.69</v>
      </c>
      <c r="L17" s="106" t="s">
        <v>23</v>
      </c>
    </row>
    <row r="18" spans="1:12" ht="56.25" x14ac:dyDescent="0.25">
      <c r="A18" s="107" t="s">
        <v>61</v>
      </c>
      <c r="B18" s="108" t="s">
        <v>62</v>
      </c>
      <c r="C18" s="109" t="s">
        <v>63</v>
      </c>
      <c r="D18" s="110">
        <v>7.2</v>
      </c>
      <c r="E18" s="111">
        <v>89.13</v>
      </c>
      <c r="F18" s="112">
        <v>20.05</v>
      </c>
      <c r="G18" s="113">
        <v>107</v>
      </c>
      <c r="H18" s="114">
        <v>76.37</v>
      </c>
      <c r="I18" s="115">
        <f>ROUND('BDI Principal'!D14,2)</f>
        <v>24.64</v>
      </c>
      <c r="J18" s="116">
        <f t="shared" si="2"/>
        <v>95.19</v>
      </c>
      <c r="K18" s="117">
        <f t="shared" si="3"/>
        <v>685.37</v>
      </c>
      <c r="L18" s="118" t="s">
        <v>23</v>
      </c>
    </row>
    <row r="19" spans="1:12" ht="67.5" x14ac:dyDescent="0.25">
      <c r="A19" s="119" t="s">
        <v>64</v>
      </c>
      <c r="B19" s="120" t="s">
        <v>65</v>
      </c>
      <c r="C19" s="121" t="s">
        <v>63</v>
      </c>
      <c r="D19" s="122">
        <v>14.4</v>
      </c>
      <c r="E19" s="123">
        <v>9.14</v>
      </c>
      <c r="F19" s="124">
        <v>20.05</v>
      </c>
      <c r="G19" s="125">
        <v>10.97</v>
      </c>
      <c r="H19" s="126">
        <v>8</v>
      </c>
      <c r="I19" s="127">
        <f>ROUND('BDI Principal'!D14,2)</f>
        <v>24.64</v>
      </c>
      <c r="J19" s="128">
        <f t="shared" si="2"/>
        <v>9.9700000000000006</v>
      </c>
      <c r="K19" s="129">
        <f t="shared" si="3"/>
        <v>143.57</v>
      </c>
      <c r="L19" s="130" t="s">
        <v>23</v>
      </c>
    </row>
    <row r="20" spans="1:12" ht="67.5" x14ac:dyDescent="0.25">
      <c r="A20" s="131" t="s">
        <v>66</v>
      </c>
      <c r="B20" s="132" t="s">
        <v>67</v>
      </c>
      <c r="C20" s="133" t="s">
        <v>63</v>
      </c>
      <c r="D20" s="134">
        <v>14.4</v>
      </c>
      <c r="E20" s="135">
        <v>40.700000000000003</v>
      </c>
      <c r="F20" s="136">
        <v>20.05</v>
      </c>
      <c r="G20" s="137">
        <v>48.86</v>
      </c>
      <c r="H20" s="138">
        <v>32.1</v>
      </c>
      <c r="I20" s="139">
        <f>ROUND('BDI Principal'!D14,2)</f>
        <v>24.64</v>
      </c>
      <c r="J20" s="140">
        <f t="shared" si="2"/>
        <v>40.01</v>
      </c>
      <c r="K20" s="141">
        <f t="shared" si="3"/>
        <v>576.14</v>
      </c>
      <c r="L20" s="142" t="s">
        <v>23</v>
      </c>
    </row>
    <row r="21" spans="1:12" ht="22.5" x14ac:dyDescent="0.25">
      <c r="A21" s="143" t="s">
        <v>68</v>
      </c>
      <c r="B21" s="144" t="s">
        <v>69</v>
      </c>
      <c r="C21" s="145" t="s">
        <v>63</v>
      </c>
      <c r="D21" s="146">
        <v>288</v>
      </c>
      <c r="E21" s="147">
        <v>1.92</v>
      </c>
      <c r="F21" s="148">
        <v>20.05</v>
      </c>
      <c r="G21" s="149">
        <v>2.2999999999999998</v>
      </c>
      <c r="H21" s="150">
        <v>1.1100000000000001</v>
      </c>
      <c r="I21" s="151">
        <f>ROUND('BDI Principal'!D14,2)</f>
        <v>24.64</v>
      </c>
      <c r="J21" s="152">
        <f t="shared" si="2"/>
        <v>1.38</v>
      </c>
      <c r="K21" s="153">
        <f t="shared" si="3"/>
        <v>397.44</v>
      </c>
      <c r="L21" s="154" t="s">
        <v>23</v>
      </c>
    </row>
    <row r="22" spans="1:12" ht="33.75" x14ac:dyDescent="0.25">
      <c r="A22" s="155" t="s">
        <v>70</v>
      </c>
      <c r="B22" s="156" t="s">
        <v>71</v>
      </c>
      <c r="C22" s="157" t="s">
        <v>63</v>
      </c>
      <c r="D22" s="158">
        <v>288</v>
      </c>
      <c r="E22" s="159">
        <v>12.05</v>
      </c>
      <c r="F22" s="160">
        <v>20.05</v>
      </c>
      <c r="G22" s="161">
        <v>14.47</v>
      </c>
      <c r="H22" s="162">
        <v>9.69</v>
      </c>
      <c r="I22" s="163">
        <f>ROUND('BDI Principal'!D14,2)</f>
        <v>24.64</v>
      </c>
      <c r="J22" s="164">
        <f t="shared" si="2"/>
        <v>12.08</v>
      </c>
      <c r="K22" s="165">
        <f t="shared" si="3"/>
        <v>3479.04</v>
      </c>
      <c r="L22" s="166" t="s">
        <v>23</v>
      </c>
    </row>
    <row r="23" spans="1:12" ht="33.75" x14ac:dyDescent="0.25">
      <c r="A23" s="167" t="s">
        <v>72</v>
      </c>
      <c r="B23" s="168" t="s">
        <v>73</v>
      </c>
      <c r="C23" s="169" t="s">
        <v>47</v>
      </c>
      <c r="D23" s="170">
        <v>50</v>
      </c>
      <c r="E23" s="171">
        <v>13.23</v>
      </c>
      <c r="F23" s="172">
        <v>20.05</v>
      </c>
      <c r="G23" s="173">
        <v>15.88</v>
      </c>
      <c r="H23" s="174">
        <v>12.41</v>
      </c>
      <c r="I23" s="175">
        <f>ROUND('BDI Principal'!D14,2)</f>
        <v>24.64</v>
      </c>
      <c r="J23" s="176">
        <f t="shared" si="2"/>
        <v>15.47</v>
      </c>
      <c r="K23" s="177">
        <f t="shared" si="3"/>
        <v>773.5</v>
      </c>
      <c r="L23" s="178" t="s">
        <v>23</v>
      </c>
    </row>
    <row r="24" spans="1:12" x14ac:dyDescent="0.25">
      <c r="A24" s="179" t="s">
        <v>74</v>
      </c>
      <c r="B24" s="1601" t="s">
        <v>75</v>
      </c>
      <c r="C24" s="1602"/>
      <c r="D24" s="1603"/>
      <c r="E24" s="1604"/>
      <c r="F24" s="1605"/>
      <c r="G24" s="1606"/>
      <c r="H24" s="1607"/>
      <c r="I24" s="180"/>
      <c r="J24" s="181"/>
      <c r="K24" s="182">
        <f>SUM(K25:K32)</f>
        <v>17057.05</v>
      </c>
      <c r="L24" s="183" t="s">
        <v>36</v>
      </c>
    </row>
    <row r="25" spans="1:12" ht="33.75" x14ac:dyDescent="0.25">
      <c r="A25" s="184" t="s">
        <v>76</v>
      </c>
      <c r="B25" s="185" t="s">
        <v>77</v>
      </c>
      <c r="C25" s="186" t="s">
        <v>60</v>
      </c>
      <c r="D25" s="187">
        <v>9.68</v>
      </c>
      <c r="E25" s="188">
        <v>84.86</v>
      </c>
      <c r="F25" s="189">
        <v>20.05</v>
      </c>
      <c r="G25" s="190">
        <v>101.87</v>
      </c>
      <c r="H25" s="191">
        <v>48.46</v>
      </c>
      <c r="I25" s="192">
        <f>ROUND('BDI Principal'!D14,2)</f>
        <v>24.64</v>
      </c>
      <c r="J25" s="193">
        <f t="shared" ref="J25:J32" si="4">ROUND((ROUND(H25,2)*I25/100)+ROUND(H25,2),2)</f>
        <v>60.4</v>
      </c>
      <c r="K25" s="194">
        <f t="shared" ref="K25:K32" si="5">ROUND(D25*J25,2)</f>
        <v>584.66999999999996</v>
      </c>
      <c r="L25" s="195" t="s">
        <v>23</v>
      </c>
    </row>
    <row r="26" spans="1:12" ht="33.75" x14ac:dyDescent="0.25">
      <c r="A26" s="196" t="s">
        <v>78</v>
      </c>
      <c r="B26" s="197" t="s">
        <v>79</v>
      </c>
      <c r="C26" s="198" t="s">
        <v>39</v>
      </c>
      <c r="D26" s="199">
        <v>41.94</v>
      </c>
      <c r="E26" s="200">
        <v>40.67</v>
      </c>
      <c r="F26" s="201">
        <v>20.05</v>
      </c>
      <c r="G26" s="202">
        <v>48.82</v>
      </c>
      <c r="H26" s="203">
        <v>37.51</v>
      </c>
      <c r="I26" s="204">
        <f>ROUND('BDI Principal'!D14,2)</f>
        <v>24.64</v>
      </c>
      <c r="J26" s="205">
        <f t="shared" si="4"/>
        <v>46.75</v>
      </c>
      <c r="K26" s="206">
        <f t="shared" si="5"/>
        <v>1960.7</v>
      </c>
      <c r="L26" s="207" t="s">
        <v>23</v>
      </c>
    </row>
    <row r="27" spans="1:12" ht="33.75" x14ac:dyDescent="0.25">
      <c r="A27" s="208" t="s">
        <v>80</v>
      </c>
      <c r="B27" s="209" t="s">
        <v>81</v>
      </c>
      <c r="C27" s="210" t="s">
        <v>39</v>
      </c>
      <c r="D27" s="211">
        <v>13.5</v>
      </c>
      <c r="E27" s="212">
        <v>60.65</v>
      </c>
      <c r="F27" s="213">
        <v>20.05</v>
      </c>
      <c r="G27" s="214">
        <v>72.81</v>
      </c>
      <c r="H27" s="215">
        <v>53.73</v>
      </c>
      <c r="I27" s="216">
        <f>ROUND('BDI Principal'!D14,2)</f>
        <v>24.64</v>
      </c>
      <c r="J27" s="217">
        <f t="shared" si="4"/>
        <v>66.97</v>
      </c>
      <c r="K27" s="218">
        <f t="shared" si="5"/>
        <v>904.1</v>
      </c>
      <c r="L27" s="219" t="s">
        <v>23</v>
      </c>
    </row>
    <row r="28" spans="1:12" ht="33.75" x14ac:dyDescent="0.25">
      <c r="A28" s="220" t="s">
        <v>82</v>
      </c>
      <c r="B28" s="221" t="s">
        <v>83</v>
      </c>
      <c r="C28" s="222" t="s">
        <v>84</v>
      </c>
      <c r="D28" s="223">
        <v>134.34200000000001</v>
      </c>
      <c r="E28" s="224">
        <v>19.760000000000002</v>
      </c>
      <c r="F28" s="225">
        <v>20.05</v>
      </c>
      <c r="G28" s="226">
        <v>23.72</v>
      </c>
      <c r="H28" s="227">
        <v>14.94</v>
      </c>
      <c r="I28" s="228">
        <f>ROUND('BDI Principal'!D14,2)</f>
        <v>24.64</v>
      </c>
      <c r="J28" s="229">
        <f t="shared" si="4"/>
        <v>18.62</v>
      </c>
      <c r="K28" s="230">
        <f t="shared" si="5"/>
        <v>2501.4499999999998</v>
      </c>
      <c r="L28" s="231" t="s">
        <v>23</v>
      </c>
    </row>
    <row r="29" spans="1:12" ht="45" x14ac:dyDescent="0.25">
      <c r="A29" s="232" t="s">
        <v>85</v>
      </c>
      <c r="B29" s="233" t="s">
        <v>86</v>
      </c>
      <c r="C29" s="234" t="s">
        <v>84</v>
      </c>
      <c r="D29" s="235">
        <v>207.65799999999999</v>
      </c>
      <c r="E29" s="236">
        <v>13.4</v>
      </c>
      <c r="F29" s="237">
        <v>20.05</v>
      </c>
      <c r="G29" s="238">
        <v>16.09</v>
      </c>
      <c r="H29" s="239">
        <v>11.55</v>
      </c>
      <c r="I29" s="240">
        <f>ROUND('BDI Principal'!D14,2)</f>
        <v>24.64</v>
      </c>
      <c r="J29" s="241">
        <f t="shared" si="4"/>
        <v>14.4</v>
      </c>
      <c r="K29" s="242">
        <f t="shared" si="5"/>
        <v>2990.28</v>
      </c>
      <c r="L29" s="243" t="s">
        <v>23</v>
      </c>
    </row>
    <row r="30" spans="1:12" ht="45" x14ac:dyDescent="0.25">
      <c r="A30" s="244" t="s">
        <v>87</v>
      </c>
      <c r="B30" s="245" t="s">
        <v>88</v>
      </c>
      <c r="C30" s="246" t="s">
        <v>84</v>
      </c>
      <c r="D30" s="247">
        <v>91.12</v>
      </c>
      <c r="E30" s="248">
        <v>11.02</v>
      </c>
      <c r="F30" s="249">
        <v>20.05</v>
      </c>
      <c r="G30" s="250">
        <v>13.23</v>
      </c>
      <c r="H30" s="251">
        <v>10.210000000000001</v>
      </c>
      <c r="I30" s="252">
        <f>ROUND('BDI Principal'!D14,2)</f>
        <v>24.64</v>
      </c>
      <c r="J30" s="253">
        <f t="shared" si="4"/>
        <v>12.73</v>
      </c>
      <c r="K30" s="254">
        <f t="shared" si="5"/>
        <v>1159.96</v>
      </c>
      <c r="L30" s="255" t="s">
        <v>23</v>
      </c>
    </row>
    <row r="31" spans="1:12" ht="45" x14ac:dyDescent="0.25">
      <c r="A31" s="256" t="s">
        <v>89</v>
      </c>
      <c r="B31" s="257" t="s">
        <v>90</v>
      </c>
      <c r="C31" s="258" t="s">
        <v>60</v>
      </c>
      <c r="D31" s="259">
        <v>6.19</v>
      </c>
      <c r="E31" s="260">
        <v>516.52</v>
      </c>
      <c r="F31" s="261">
        <v>20.05</v>
      </c>
      <c r="G31" s="262">
        <v>620.08000000000004</v>
      </c>
      <c r="H31" s="263">
        <v>494.43</v>
      </c>
      <c r="I31" s="264">
        <f>ROUND('BDI Principal'!D14,2)</f>
        <v>24.64</v>
      </c>
      <c r="J31" s="265">
        <f t="shared" si="4"/>
        <v>616.26</v>
      </c>
      <c r="K31" s="266">
        <f t="shared" si="5"/>
        <v>3814.65</v>
      </c>
      <c r="L31" s="267" t="s">
        <v>23</v>
      </c>
    </row>
    <row r="32" spans="1:12" ht="33.75" x14ac:dyDescent="0.25">
      <c r="A32" s="268" t="s">
        <v>91</v>
      </c>
      <c r="B32" s="269" t="s">
        <v>92</v>
      </c>
      <c r="C32" s="270" t="s">
        <v>63</v>
      </c>
      <c r="D32" s="271">
        <v>53.55</v>
      </c>
      <c r="E32" s="272">
        <v>49.54</v>
      </c>
      <c r="F32" s="273">
        <v>20.05</v>
      </c>
      <c r="G32" s="274">
        <v>59.47</v>
      </c>
      <c r="H32" s="275">
        <v>47.06</v>
      </c>
      <c r="I32" s="276">
        <f>ROUND('BDI Principal'!D14,2)</f>
        <v>24.64</v>
      </c>
      <c r="J32" s="277">
        <f t="shared" si="4"/>
        <v>58.66</v>
      </c>
      <c r="K32" s="278">
        <f t="shared" si="5"/>
        <v>3141.24</v>
      </c>
      <c r="L32" s="279" t="s">
        <v>23</v>
      </c>
    </row>
    <row r="33" spans="1:12" x14ac:dyDescent="0.25">
      <c r="A33" s="280" t="s">
        <v>93</v>
      </c>
      <c r="B33" s="1608" t="s">
        <v>94</v>
      </c>
      <c r="C33" s="1609"/>
      <c r="D33" s="1610"/>
      <c r="E33" s="1611"/>
      <c r="F33" s="1612"/>
      <c r="G33" s="1613"/>
      <c r="H33" s="1614"/>
      <c r="I33" s="281"/>
      <c r="J33" s="282"/>
      <c r="K33" s="283">
        <f>SUM(K34:K37)</f>
        <v>1601.8200000000002</v>
      </c>
      <c r="L33" s="284" t="s">
        <v>36</v>
      </c>
    </row>
    <row r="34" spans="1:12" ht="33.75" x14ac:dyDescent="0.25">
      <c r="A34" s="285" t="s">
        <v>95</v>
      </c>
      <c r="B34" s="286" t="s">
        <v>79</v>
      </c>
      <c r="C34" s="287" t="s">
        <v>39</v>
      </c>
      <c r="D34" s="288">
        <v>12.48</v>
      </c>
      <c r="E34" s="289">
        <v>40.67</v>
      </c>
      <c r="F34" s="290">
        <v>20.05</v>
      </c>
      <c r="G34" s="291">
        <v>48.82</v>
      </c>
      <c r="H34" s="292">
        <v>37.51</v>
      </c>
      <c r="I34" s="293">
        <f>ROUND('BDI Principal'!D14,2)</f>
        <v>24.64</v>
      </c>
      <c r="J34" s="294">
        <f>ROUND((ROUND(H34,2)*I34/100)+ROUND(H34,2),2)</f>
        <v>46.75</v>
      </c>
      <c r="K34" s="295">
        <f>ROUND(D34*J34,2)</f>
        <v>583.44000000000005</v>
      </c>
      <c r="L34" s="296" t="s">
        <v>23</v>
      </c>
    </row>
    <row r="35" spans="1:12" ht="45" x14ac:dyDescent="0.25">
      <c r="A35" s="297" t="s">
        <v>96</v>
      </c>
      <c r="B35" s="298" t="s">
        <v>97</v>
      </c>
      <c r="C35" s="299" t="s">
        <v>84</v>
      </c>
      <c r="D35" s="300">
        <v>13.21</v>
      </c>
      <c r="E35" s="301">
        <v>13.72</v>
      </c>
      <c r="F35" s="302">
        <v>20.05</v>
      </c>
      <c r="G35" s="303">
        <v>16.47</v>
      </c>
      <c r="H35" s="304">
        <v>11.67</v>
      </c>
      <c r="I35" s="305">
        <f>ROUND('BDI Principal'!D14,2)</f>
        <v>24.64</v>
      </c>
      <c r="J35" s="306">
        <f>ROUND((ROUND(H35,2)*I35/100)+ROUND(H35,2),2)</f>
        <v>14.55</v>
      </c>
      <c r="K35" s="307">
        <f>ROUND(D35*J35,2)</f>
        <v>192.21</v>
      </c>
      <c r="L35" s="308" t="s">
        <v>23</v>
      </c>
    </row>
    <row r="36" spans="1:12" ht="45" x14ac:dyDescent="0.25">
      <c r="A36" s="309" t="s">
        <v>98</v>
      </c>
      <c r="B36" s="310" t="s">
        <v>99</v>
      </c>
      <c r="C36" s="311" t="s">
        <v>84</v>
      </c>
      <c r="D36" s="312">
        <v>36.58</v>
      </c>
      <c r="E36" s="313">
        <v>10.47</v>
      </c>
      <c r="F36" s="314">
        <v>20.05</v>
      </c>
      <c r="G36" s="315">
        <v>12.57</v>
      </c>
      <c r="H36" s="316">
        <v>10.210000000000001</v>
      </c>
      <c r="I36" s="317">
        <f>ROUND('BDI Principal'!D14,2)</f>
        <v>24.64</v>
      </c>
      <c r="J36" s="318">
        <f>ROUND((ROUND(H36,2)*I36/100)+ROUND(H36,2),2)</f>
        <v>12.73</v>
      </c>
      <c r="K36" s="319">
        <f>ROUND(D36*J36,2)</f>
        <v>465.66</v>
      </c>
      <c r="L36" s="320" t="s">
        <v>23</v>
      </c>
    </row>
    <row r="37" spans="1:12" ht="45" x14ac:dyDescent="0.25">
      <c r="A37" s="321" t="s">
        <v>100</v>
      </c>
      <c r="B37" s="322" t="s">
        <v>90</v>
      </c>
      <c r="C37" s="323" t="s">
        <v>60</v>
      </c>
      <c r="D37" s="324">
        <v>0.58499999999999996</v>
      </c>
      <c r="E37" s="325">
        <v>516.52</v>
      </c>
      <c r="F37" s="326">
        <v>20.05</v>
      </c>
      <c r="G37" s="327">
        <v>620.08000000000004</v>
      </c>
      <c r="H37" s="328">
        <v>494.43</v>
      </c>
      <c r="I37" s="329">
        <f>ROUND('BDI Principal'!D14,2)</f>
        <v>24.64</v>
      </c>
      <c r="J37" s="330">
        <f>ROUND((ROUND(H37,2)*I37/100)+ROUND(H37,2),2)</f>
        <v>616.26</v>
      </c>
      <c r="K37" s="331">
        <f>ROUND(D37*J37,2)</f>
        <v>360.51</v>
      </c>
      <c r="L37" s="332" t="s">
        <v>23</v>
      </c>
    </row>
    <row r="38" spans="1:12" x14ac:dyDescent="0.25">
      <c r="A38" s="333" t="s">
        <v>101</v>
      </c>
      <c r="B38" s="1617" t="s">
        <v>102</v>
      </c>
      <c r="C38" s="1618"/>
      <c r="D38" s="1619"/>
      <c r="E38" s="1620"/>
      <c r="F38" s="1621"/>
      <c r="G38" s="1622"/>
      <c r="H38" s="1623"/>
      <c r="I38" s="334"/>
      <c r="J38" s="335"/>
      <c r="K38" s="336">
        <f>SUM(K39:K50)</f>
        <v>33845.79</v>
      </c>
      <c r="L38" s="337" t="s">
        <v>36</v>
      </c>
    </row>
    <row r="39" spans="1:12" x14ac:dyDescent="0.25">
      <c r="A39" s="338" t="s">
        <v>103</v>
      </c>
      <c r="B39" s="1615" t="s">
        <v>104</v>
      </c>
      <c r="C39" s="1559"/>
      <c r="D39" s="1559"/>
      <c r="E39" s="1559"/>
      <c r="F39" s="1559"/>
      <c r="G39" s="1559"/>
      <c r="H39" s="1559"/>
      <c r="I39" s="1559"/>
      <c r="J39" s="1559"/>
      <c r="K39" s="1559"/>
      <c r="L39" s="339" t="s">
        <v>55</v>
      </c>
    </row>
    <row r="40" spans="1:12" ht="67.5" x14ac:dyDescent="0.25">
      <c r="A40" s="340" t="s">
        <v>105</v>
      </c>
      <c r="B40" s="341" t="s">
        <v>106</v>
      </c>
      <c r="C40" s="342" t="s">
        <v>47</v>
      </c>
      <c r="D40" s="343">
        <v>71.34</v>
      </c>
      <c r="E40" s="344">
        <v>151.75</v>
      </c>
      <c r="F40" s="345">
        <v>20.05</v>
      </c>
      <c r="G40" s="346">
        <v>182.18</v>
      </c>
      <c r="H40" s="347">
        <v>148.01</v>
      </c>
      <c r="I40" s="348">
        <f>ROUND('BDI Principal'!D14,2)</f>
        <v>24.64</v>
      </c>
      <c r="J40" s="349">
        <f>ROUND((ROUND(H40,2)*I40/100)+ROUND(H40,2),2)</f>
        <v>184.48</v>
      </c>
      <c r="K40" s="350">
        <f>ROUND(D40*J40,2)</f>
        <v>13160.8</v>
      </c>
      <c r="L40" s="351" t="s">
        <v>23</v>
      </c>
    </row>
    <row r="41" spans="1:12" ht="33.75" x14ac:dyDescent="0.25">
      <c r="A41" s="352" t="s">
        <v>107</v>
      </c>
      <c r="B41" s="353" t="s">
        <v>108</v>
      </c>
      <c r="C41" s="354" t="s">
        <v>47</v>
      </c>
      <c r="D41" s="355">
        <v>6</v>
      </c>
      <c r="E41" s="356">
        <v>41.81</v>
      </c>
      <c r="F41" s="357">
        <v>20.05</v>
      </c>
      <c r="G41" s="358">
        <v>50.19</v>
      </c>
      <c r="H41" s="359">
        <v>39.869999999999997</v>
      </c>
      <c r="I41" s="360">
        <f>ROUND('BDI Principal'!D14,2)</f>
        <v>24.64</v>
      </c>
      <c r="J41" s="361">
        <f>ROUND((ROUND(H41,2)*I41/100)+ROUND(H41,2),2)</f>
        <v>49.69</v>
      </c>
      <c r="K41" s="362">
        <f>ROUND(D41*J41,2)</f>
        <v>298.14</v>
      </c>
      <c r="L41" s="363" t="s">
        <v>23</v>
      </c>
    </row>
    <row r="42" spans="1:12" ht="33.75" x14ac:dyDescent="0.25">
      <c r="A42" s="364" t="s">
        <v>109</v>
      </c>
      <c r="B42" s="365" t="s">
        <v>77</v>
      </c>
      <c r="C42" s="366" t="s">
        <v>60</v>
      </c>
      <c r="D42" s="367">
        <v>0.72</v>
      </c>
      <c r="E42" s="368">
        <v>84.86</v>
      </c>
      <c r="F42" s="369">
        <v>20.05</v>
      </c>
      <c r="G42" s="370">
        <v>101.87</v>
      </c>
      <c r="H42" s="371">
        <v>48.46</v>
      </c>
      <c r="I42" s="372">
        <f>ROUND('BDI Principal'!D14,2)</f>
        <v>24.64</v>
      </c>
      <c r="J42" s="373">
        <f>ROUND((ROUND(H42,2)*I42/100)+ROUND(H42,2),2)</f>
        <v>60.4</v>
      </c>
      <c r="K42" s="374">
        <f>ROUND(D42*J42,2)</f>
        <v>43.49</v>
      </c>
      <c r="L42" s="375" t="s">
        <v>23</v>
      </c>
    </row>
    <row r="43" spans="1:12" x14ac:dyDescent="0.25">
      <c r="A43" s="376" t="s">
        <v>110</v>
      </c>
      <c r="B43" s="1616" t="s">
        <v>111</v>
      </c>
      <c r="C43" s="1559"/>
      <c r="D43" s="1559"/>
      <c r="E43" s="1559"/>
      <c r="F43" s="1559"/>
      <c r="G43" s="1559"/>
      <c r="H43" s="1559"/>
      <c r="I43" s="1559"/>
      <c r="J43" s="1559"/>
      <c r="K43" s="1559"/>
      <c r="L43" s="377" t="s">
        <v>55</v>
      </c>
    </row>
    <row r="44" spans="1:12" ht="67.5" x14ac:dyDescent="0.25">
      <c r="A44" s="378" t="s">
        <v>112</v>
      </c>
      <c r="B44" s="379" t="s">
        <v>106</v>
      </c>
      <c r="C44" s="380" t="s">
        <v>47</v>
      </c>
      <c r="D44" s="381">
        <v>46</v>
      </c>
      <c r="E44" s="382">
        <v>144.16999999999999</v>
      </c>
      <c r="F44" s="383">
        <v>20.05</v>
      </c>
      <c r="G44" s="384">
        <v>173.08</v>
      </c>
      <c r="H44" s="385">
        <v>148.01</v>
      </c>
      <c r="I44" s="386">
        <f>ROUND('BDI Principal'!D14,2)</f>
        <v>24.64</v>
      </c>
      <c r="J44" s="387">
        <f t="shared" ref="J44:J50" si="6">ROUND((ROUND(H44,2)*I44/100)+ROUND(H44,2),2)</f>
        <v>184.48</v>
      </c>
      <c r="K44" s="388">
        <f t="shared" ref="K44:K50" si="7">ROUND(D44*J44,2)</f>
        <v>8486.08</v>
      </c>
      <c r="L44" s="389" t="s">
        <v>23</v>
      </c>
    </row>
    <row r="45" spans="1:12" ht="33.75" x14ac:dyDescent="0.25">
      <c r="A45" s="390" t="s">
        <v>113</v>
      </c>
      <c r="B45" s="391" t="s">
        <v>108</v>
      </c>
      <c r="C45" s="392" t="s">
        <v>47</v>
      </c>
      <c r="D45" s="393">
        <v>11</v>
      </c>
      <c r="E45" s="394">
        <v>41.81</v>
      </c>
      <c r="F45" s="395">
        <v>20.05</v>
      </c>
      <c r="G45" s="396">
        <v>50.19</v>
      </c>
      <c r="H45" s="397">
        <v>39.869999999999997</v>
      </c>
      <c r="I45" s="398">
        <f>ROUND('BDI Principal'!D14,2)</f>
        <v>24.64</v>
      </c>
      <c r="J45" s="399">
        <f t="shared" si="6"/>
        <v>49.69</v>
      </c>
      <c r="K45" s="400">
        <f t="shared" si="7"/>
        <v>546.59</v>
      </c>
      <c r="L45" s="401" t="s">
        <v>23</v>
      </c>
    </row>
    <row r="46" spans="1:12" ht="33.75" x14ac:dyDescent="0.25">
      <c r="A46" s="402" t="s">
        <v>114</v>
      </c>
      <c r="B46" s="403" t="s">
        <v>77</v>
      </c>
      <c r="C46" s="404" t="s">
        <v>60</v>
      </c>
      <c r="D46" s="405">
        <v>1.32</v>
      </c>
      <c r="E46" s="406">
        <v>84.86</v>
      </c>
      <c r="F46" s="407">
        <v>20.05</v>
      </c>
      <c r="G46" s="408">
        <v>101.87</v>
      </c>
      <c r="H46" s="409">
        <v>48.46</v>
      </c>
      <c r="I46" s="410">
        <f>ROUND('BDI Principal'!D14,2)</f>
        <v>24.64</v>
      </c>
      <c r="J46" s="411">
        <f t="shared" si="6"/>
        <v>60.4</v>
      </c>
      <c r="K46" s="412">
        <f t="shared" si="7"/>
        <v>79.73</v>
      </c>
      <c r="L46" s="413" t="s">
        <v>23</v>
      </c>
    </row>
    <row r="47" spans="1:12" ht="45" x14ac:dyDescent="0.25">
      <c r="A47" s="414" t="s">
        <v>115</v>
      </c>
      <c r="B47" s="415" t="s">
        <v>116</v>
      </c>
      <c r="C47" s="416" t="s">
        <v>60</v>
      </c>
      <c r="D47" s="417">
        <v>28.8</v>
      </c>
      <c r="E47" s="418">
        <v>181.75</v>
      </c>
      <c r="F47" s="419">
        <v>20.05</v>
      </c>
      <c r="G47" s="420">
        <v>218.19</v>
      </c>
      <c r="H47" s="421">
        <v>109.05</v>
      </c>
      <c r="I47" s="422">
        <f>ROUND('BDI Principal'!D14,2)</f>
        <v>24.64</v>
      </c>
      <c r="J47" s="423">
        <f t="shared" si="6"/>
        <v>135.91999999999999</v>
      </c>
      <c r="K47" s="424">
        <f t="shared" si="7"/>
        <v>3914.5</v>
      </c>
      <c r="L47" s="425" t="s">
        <v>23</v>
      </c>
    </row>
    <row r="48" spans="1:12" ht="33.75" x14ac:dyDescent="0.25">
      <c r="A48" s="426" t="s">
        <v>117</v>
      </c>
      <c r="B48" s="427" t="s">
        <v>118</v>
      </c>
      <c r="C48" s="428" t="s">
        <v>39</v>
      </c>
      <c r="D48" s="429">
        <v>360</v>
      </c>
      <c r="E48" s="430">
        <v>5.3</v>
      </c>
      <c r="F48" s="431">
        <v>20.05</v>
      </c>
      <c r="G48" s="432">
        <v>6.36</v>
      </c>
      <c r="H48" s="433">
        <v>5.14</v>
      </c>
      <c r="I48" s="434">
        <f>ROUND('BDI Principal'!D14,2)</f>
        <v>24.64</v>
      </c>
      <c r="J48" s="435">
        <f t="shared" si="6"/>
        <v>6.41</v>
      </c>
      <c r="K48" s="436">
        <f t="shared" si="7"/>
        <v>2307.6</v>
      </c>
      <c r="L48" s="437" t="s">
        <v>23</v>
      </c>
    </row>
    <row r="49" spans="1:12" ht="22.5" x14ac:dyDescent="0.25">
      <c r="A49" s="438" t="s">
        <v>119</v>
      </c>
      <c r="B49" s="439" t="s">
        <v>120</v>
      </c>
      <c r="C49" s="440" t="s">
        <v>60</v>
      </c>
      <c r="D49" s="441">
        <v>18</v>
      </c>
      <c r="E49" s="442">
        <v>188.62</v>
      </c>
      <c r="F49" s="443">
        <v>20.05</v>
      </c>
      <c r="G49" s="444">
        <v>226.44</v>
      </c>
      <c r="H49" s="445">
        <v>178.89</v>
      </c>
      <c r="I49" s="446">
        <f>ROUND('BDI Principal'!D14,2)</f>
        <v>24.64</v>
      </c>
      <c r="J49" s="447">
        <f t="shared" si="6"/>
        <v>222.97</v>
      </c>
      <c r="K49" s="448">
        <f t="shared" si="7"/>
        <v>4013.46</v>
      </c>
      <c r="L49" s="449" t="s">
        <v>23</v>
      </c>
    </row>
    <row r="50" spans="1:12" ht="33.75" x14ac:dyDescent="0.25">
      <c r="A50" s="450" t="s">
        <v>121</v>
      </c>
      <c r="B50" s="451" t="s">
        <v>122</v>
      </c>
      <c r="C50" s="452" t="s">
        <v>60</v>
      </c>
      <c r="D50" s="453">
        <v>36</v>
      </c>
      <c r="E50" s="454">
        <v>22.99</v>
      </c>
      <c r="F50" s="455">
        <v>20.05</v>
      </c>
      <c r="G50" s="456">
        <v>27.6</v>
      </c>
      <c r="H50" s="457">
        <v>22.18</v>
      </c>
      <c r="I50" s="458">
        <f>ROUND('BDI Principal'!D14,2)</f>
        <v>24.64</v>
      </c>
      <c r="J50" s="459">
        <f t="shared" si="6"/>
        <v>27.65</v>
      </c>
      <c r="K50" s="460">
        <f t="shared" si="7"/>
        <v>995.4</v>
      </c>
      <c r="L50" s="461" t="s">
        <v>23</v>
      </c>
    </row>
    <row r="51" spans="1:12" x14ac:dyDescent="0.25">
      <c r="A51" s="462" t="s">
        <v>123</v>
      </c>
      <c r="B51" s="1566" t="s">
        <v>124</v>
      </c>
      <c r="C51" s="1567"/>
      <c r="D51" s="1568"/>
      <c r="E51" s="1569"/>
      <c r="F51" s="1570"/>
      <c r="G51" s="1571"/>
      <c r="H51" s="1572"/>
      <c r="I51" s="463"/>
      <c r="J51" s="464"/>
      <c r="K51" s="465">
        <f>SUM(K52:K56)</f>
        <v>8124.88</v>
      </c>
      <c r="L51" s="466" t="s">
        <v>36</v>
      </c>
    </row>
    <row r="52" spans="1:12" ht="56.25" x14ac:dyDescent="0.25">
      <c r="A52" s="467" t="s">
        <v>125</v>
      </c>
      <c r="B52" s="468" t="s">
        <v>126</v>
      </c>
      <c r="C52" s="469" t="s">
        <v>39</v>
      </c>
      <c r="D52" s="470">
        <v>42.14</v>
      </c>
      <c r="E52" s="471">
        <v>64.87</v>
      </c>
      <c r="F52" s="472">
        <v>20.05</v>
      </c>
      <c r="G52" s="473">
        <v>77.88</v>
      </c>
      <c r="H52" s="474">
        <v>56.25</v>
      </c>
      <c r="I52" s="475">
        <f>ROUND('BDI Principal'!D14,2)</f>
        <v>24.64</v>
      </c>
      <c r="J52" s="476">
        <f>ROUND((ROUND(H52,2)*I52/100)+ROUND(H52,2),2)</f>
        <v>70.11</v>
      </c>
      <c r="K52" s="477">
        <f>ROUND(D52*J52,2)</f>
        <v>2954.44</v>
      </c>
      <c r="L52" s="478" t="s">
        <v>23</v>
      </c>
    </row>
    <row r="53" spans="1:12" ht="67.5" x14ac:dyDescent="0.25">
      <c r="A53" s="479" t="s">
        <v>127</v>
      </c>
      <c r="B53" s="480" t="s">
        <v>65</v>
      </c>
      <c r="C53" s="481" t="s">
        <v>63</v>
      </c>
      <c r="D53" s="482">
        <v>79.180000000000007</v>
      </c>
      <c r="E53" s="483">
        <v>9.14</v>
      </c>
      <c r="F53" s="484">
        <v>20.05</v>
      </c>
      <c r="G53" s="485">
        <v>10.97</v>
      </c>
      <c r="H53" s="486">
        <v>8</v>
      </c>
      <c r="I53" s="487">
        <f>ROUND('BDI Principal'!D14,2)</f>
        <v>24.64</v>
      </c>
      <c r="J53" s="488">
        <f>ROUND((ROUND(H53,2)*I53/100)+ROUND(H53,2),2)</f>
        <v>9.9700000000000006</v>
      </c>
      <c r="K53" s="489">
        <f>ROUND(D53*J53,2)</f>
        <v>789.42</v>
      </c>
      <c r="L53" s="490" t="s">
        <v>23</v>
      </c>
    </row>
    <row r="54" spans="1:12" ht="67.5" x14ac:dyDescent="0.25">
      <c r="A54" s="491" t="s">
        <v>128</v>
      </c>
      <c r="B54" s="492" t="s">
        <v>67</v>
      </c>
      <c r="C54" s="493" t="s">
        <v>63</v>
      </c>
      <c r="D54" s="494">
        <v>79.180000000000007</v>
      </c>
      <c r="E54" s="495">
        <v>40.700000000000003</v>
      </c>
      <c r="F54" s="496">
        <v>20.05</v>
      </c>
      <c r="G54" s="497">
        <v>48.86</v>
      </c>
      <c r="H54" s="498">
        <v>32.1</v>
      </c>
      <c r="I54" s="499">
        <f>ROUND('BDI Principal'!D14,2)</f>
        <v>24.64</v>
      </c>
      <c r="J54" s="500">
        <f>ROUND((ROUND(H54,2)*I54/100)+ROUND(H54,2),2)</f>
        <v>40.01</v>
      </c>
      <c r="K54" s="501">
        <f>ROUND(D54*J54,2)</f>
        <v>3167.99</v>
      </c>
      <c r="L54" s="502" t="s">
        <v>23</v>
      </c>
    </row>
    <row r="55" spans="1:12" ht="22.5" x14ac:dyDescent="0.25">
      <c r="A55" s="503" t="s">
        <v>129</v>
      </c>
      <c r="B55" s="504" t="s">
        <v>130</v>
      </c>
      <c r="C55" s="505" t="s">
        <v>63</v>
      </c>
      <c r="D55" s="506">
        <v>79.180000000000007</v>
      </c>
      <c r="E55" s="507">
        <v>3.63</v>
      </c>
      <c r="F55" s="508">
        <v>20.05</v>
      </c>
      <c r="G55" s="509">
        <v>4.3600000000000003</v>
      </c>
      <c r="H55" s="510">
        <v>2.6</v>
      </c>
      <c r="I55" s="511">
        <f>ROUND('BDI Principal'!D14,2)</f>
        <v>24.64</v>
      </c>
      <c r="J55" s="512">
        <f>ROUND((ROUND(H55,2)*I55/100)+ROUND(H55,2),2)</f>
        <v>3.24</v>
      </c>
      <c r="K55" s="513">
        <f>ROUND(D55*J55,2)</f>
        <v>256.54000000000002</v>
      </c>
      <c r="L55" s="514" t="s">
        <v>23</v>
      </c>
    </row>
    <row r="56" spans="1:12" ht="33.75" x14ac:dyDescent="0.25">
      <c r="A56" s="515" t="s">
        <v>131</v>
      </c>
      <c r="B56" s="516" t="s">
        <v>71</v>
      </c>
      <c r="C56" s="517" t="s">
        <v>63</v>
      </c>
      <c r="D56" s="518">
        <v>79.180000000000007</v>
      </c>
      <c r="E56" s="519">
        <v>12.68</v>
      </c>
      <c r="F56" s="520">
        <v>20.05</v>
      </c>
      <c r="G56" s="521">
        <v>15.22</v>
      </c>
      <c r="H56" s="522">
        <v>9.69</v>
      </c>
      <c r="I56" s="523">
        <f>ROUND('BDI Principal'!D14,2)</f>
        <v>24.64</v>
      </c>
      <c r="J56" s="524">
        <f>ROUND((ROUND(H56,2)*I56/100)+ROUND(H56,2),2)</f>
        <v>12.08</v>
      </c>
      <c r="K56" s="525">
        <f>ROUND(D56*J56,2)</f>
        <v>956.49</v>
      </c>
      <c r="L56" s="526" t="s">
        <v>23</v>
      </c>
    </row>
    <row r="57" spans="1:12" x14ac:dyDescent="0.25">
      <c r="A57" s="527" t="s">
        <v>132</v>
      </c>
      <c r="B57" s="1573" t="s">
        <v>133</v>
      </c>
      <c r="C57" s="1574"/>
      <c r="D57" s="1575"/>
      <c r="E57" s="1576"/>
      <c r="F57" s="1577"/>
      <c r="G57" s="1578"/>
      <c r="H57" s="1579"/>
      <c r="I57" s="528"/>
      <c r="J57" s="529"/>
      <c r="K57" s="530">
        <f>SUM(K58:K59)</f>
        <v>29731.93</v>
      </c>
      <c r="L57" s="531" t="s">
        <v>36</v>
      </c>
    </row>
    <row r="58" spans="1:12" ht="33.75" x14ac:dyDescent="0.25">
      <c r="A58" s="532" t="s">
        <v>134</v>
      </c>
      <c r="B58" s="533" t="s">
        <v>135</v>
      </c>
      <c r="C58" s="534" t="s">
        <v>136</v>
      </c>
      <c r="D58" s="535">
        <v>87.69</v>
      </c>
      <c r="E58" s="536">
        <v>205.52</v>
      </c>
      <c r="F58" s="537">
        <v>20.05</v>
      </c>
      <c r="G58" s="538">
        <v>246.73</v>
      </c>
      <c r="H58" s="539">
        <v>211.16</v>
      </c>
      <c r="I58" s="540">
        <f>ROUND('BDI Principal'!D14,2)</f>
        <v>24.64</v>
      </c>
      <c r="J58" s="541">
        <f>ROUND((ROUND(H58,2)*I58/100)+ROUND(H58,2),2)</f>
        <v>263.19</v>
      </c>
      <c r="K58" s="542">
        <f>ROUND(D58*J58,2)</f>
        <v>23079.13</v>
      </c>
      <c r="L58" s="543" t="s">
        <v>23</v>
      </c>
    </row>
    <row r="59" spans="1:12" ht="22.5" x14ac:dyDescent="0.25">
      <c r="A59" s="544" t="s">
        <v>137</v>
      </c>
      <c r="B59" s="545" t="s">
        <v>138</v>
      </c>
      <c r="C59" s="546" t="s">
        <v>63</v>
      </c>
      <c r="D59" s="547">
        <v>360</v>
      </c>
      <c r="E59" s="548">
        <v>15.63</v>
      </c>
      <c r="F59" s="549">
        <v>20.05</v>
      </c>
      <c r="G59" s="550">
        <v>18.760000000000002</v>
      </c>
      <c r="H59" s="551">
        <v>14.83</v>
      </c>
      <c r="I59" s="552">
        <f>ROUND('BDI Principal'!D14,2)</f>
        <v>24.64</v>
      </c>
      <c r="J59" s="553">
        <f>ROUND((ROUND(H59,2)*I59/100)+ROUND(H59,2),2)</f>
        <v>18.48</v>
      </c>
      <c r="K59" s="554">
        <f>ROUND(D59*J59,2)</f>
        <v>6652.8</v>
      </c>
      <c r="L59" s="555" t="s">
        <v>23</v>
      </c>
    </row>
    <row r="60" spans="1:12" x14ac:dyDescent="0.25">
      <c r="A60" s="556" t="s">
        <v>139</v>
      </c>
      <c r="B60" s="1580" t="s">
        <v>140</v>
      </c>
      <c r="C60" s="1581"/>
      <c r="D60" s="1582"/>
      <c r="E60" s="1583"/>
      <c r="F60" s="1584"/>
      <c r="G60" s="1585"/>
      <c r="H60" s="1586"/>
      <c r="I60" s="557"/>
      <c r="J60" s="558"/>
      <c r="K60" s="559">
        <f>SUM(K61:K66)</f>
        <v>126135.01999999999</v>
      </c>
      <c r="L60" s="560" t="s">
        <v>36</v>
      </c>
    </row>
    <row r="61" spans="1:12" ht="78.75" x14ac:dyDescent="0.25">
      <c r="A61" s="561" t="s">
        <v>141</v>
      </c>
      <c r="B61" s="562" t="s">
        <v>142</v>
      </c>
      <c r="C61" s="563" t="s">
        <v>143</v>
      </c>
      <c r="D61" s="564">
        <v>1</v>
      </c>
      <c r="E61" s="565">
        <v>2128.92</v>
      </c>
      <c r="F61" s="566">
        <v>20.05</v>
      </c>
      <c r="G61" s="567">
        <v>2555.77</v>
      </c>
      <c r="H61" s="568">
        <v>2090</v>
      </c>
      <c r="I61" s="569">
        <f>ROUND('BDI Principal'!D14,2)</f>
        <v>24.64</v>
      </c>
      <c r="J61" s="570">
        <f t="shared" ref="J61:J66" si="8">ROUND((ROUND(H61,2)*I61/100)+ROUND(H61,2),2)</f>
        <v>2604.98</v>
      </c>
      <c r="K61" s="571">
        <f t="shared" ref="K61:K66" si="9">ROUND(D61*J61,2)</f>
        <v>2604.98</v>
      </c>
      <c r="L61" s="572" t="s">
        <v>23</v>
      </c>
    </row>
    <row r="62" spans="1:12" ht="45" x14ac:dyDescent="0.25">
      <c r="A62" s="573" t="s">
        <v>144</v>
      </c>
      <c r="B62" s="574" t="s">
        <v>145</v>
      </c>
      <c r="C62" s="575" t="s">
        <v>146</v>
      </c>
      <c r="D62" s="576">
        <v>1</v>
      </c>
      <c r="E62" s="577">
        <v>224.56</v>
      </c>
      <c r="F62" s="578">
        <v>20.05</v>
      </c>
      <c r="G62" s="579">
        <v>269.58</v>
      </c>
      <c r="H62" s="580">
        <v>210</v>
      </c>
      <c r="I62" s="581">
        <f>ROUND('BDI Principal'!D14,2)</f>
        <v>24.64</v>
      </c>
      <c r="J62" s="582">
        <f t="shared" si="8"/>
        <v>261.74</v>
      </c>
      <c r="K62" s="583">
        <f t="shared" si="9"/>
        <v>261.74</v>
      </c>
      <c r="L62" s="584" t="s">
        <v>23</v>
      </c>
    </row>
    <row r="63" spans="1:12" ht="67.5" x14ac:dyDescent="0.25">
      <c r="A63" s="585" t="s">
        <v>147</v>
      </c>
      <c r="B63" s="586" t="s">
        <v>148</v>
      </c>
      <c r="C63" s="587" t="s">
        <v>143</v>
      </c>
      <c r="D63" s="588">
        <v>1</v>
      </c>
      <c r="E63" s="589">
        <v>3506.77</v>
      </c>
      <c r="F63" s="590">
        <v>20.05</v>
      </c>
      <c r="G63" s="591">
        <v>4209.88</v>
      </c>
      <c r="H63" s="592">
        <v>3400</v>
      </c>
      <c r="I63" s="593">
        <f>ROUND('BDI Principal'!D14,2)</f>
        <v>24.64</v>
      </c>
      <c r="J63" s="594">
        <f t="shared" si="8"/>
        <v>4237.76</v>
      </c>
      <c r="K63" s="595">
        <f t="shared" si="9"/>
        <v>4237.76</v>
      </c>
      <c r="L63" s="596" t="s">
        <v>23</v>
      </c>
    </row>
    <row r="64" spans="1:12" ht="33.75" x14ac:dyDescent="0.25">
      <c r="A64" s="597" t="s">
        <v>149</v>
      </c>
      <c r="B64" s="598" t="s">
        <v>150</v>
      </c>
      <c r="C64" s="599" t="s">
        <v>47</v>
      </c>
      <c r="D64" s="600">
        <v>69.760000000000005</v>
      </c>
      <c r="E64" s="601">
        <v>4.37</v>
      </c>
      <c r="F64" s="602">
        <v>20.05</v>
      </c>
      <c r="G64" s="603">
        <v>5.25</v>
      </c>
      <c r="H64" s="604">
        <v>4</v>
      </c>
      <c r="I64" s="605">
        <f>ROUND('BDI Principal'!D14,2)</f>
        <v>24.64</v>
      </c>
      <c r="J64" s="606">
        <f t="shared" si="8"/>
        <v>4.99</v>
      </c>
      <c r="K64" s="607">
        <f t="shared" si="9"/>
        <v>348.1</v>
      </c>
      <c r="L64" s="608" t="s">
        <v>23</v>
      </c>
    </row>
    <row r="65" spans="1:12" ht="180" x14ac:dyDescent="0.25">
      <c r="A65" s="609" t="s">
        <v>151</v>
      </c>
      <c r="B65" s="610" t="s">
        <v>152</v>
      </c>
      <c r="C65" s="611" t="s">
        <v>39</v>
      </c>
      <c r="D65" s="612">
        <v>877.2</v>
      </c>
      <c r="E65" s="613">
        <v>121.45</v>
      </c>
      <c r="F65" s="614">
        <v>20.05</v>
      </c>
      <c r="G65" s="615">
        <v>145.80000000000001</v>
      </c>
      <c r="H65" s="616">
        <v>108.5</v>
      </c>
      <c r="I65" s="617">
        <f>ROUND('BDI Principal'!D14,2)</f>
        <v>24.64</v>
      </c>
      <c r="J65" s="618">
        <f t="shared" si="8"/>
        <v>135.22999999999999</v>
      </c>
      <c r="K65" s="619">
        <f t="shared" si="9"/>
        <v>118623.76</v>
      </c>
      <c r="L65" s="620" t="s">
        <v>23</v>
      </c>
    </row>
    <row r="66" spans="1:12" ht="33.75" x14ac:dyDescent="0.25">
      <c r="A66" s="621" t="s">
        <v>153</v>
      </c>
      <c r="B66" s="622" t="s">
        <v>154</v>
      </c>
      <c r="C66" s="623" t="s">
        <v>63</v>
      </c>
      <c r="D66" s="624">
        <v>4.8579999999999997</v>
      </c>
      <c r="E66" s="625">
        <v>12.05</v>
      </c>
      <c r="F66" s="626">
        <v>20.05</v>
      </c>
      <c r="G66" s="627">
        <v>14.47</v>
      </c>
      <c r="H66" s="628">
        <v>9.69</v>
      </c>
      <c r="I66" s="629">
        <f>ROUND('BDI Principal'!D14,2)</f>
        <v>24.64</v>
      </c>
      <c r="J66" s="630">
        <f t="shared" si="8"/>
        <v>12.08</v>
      </c>
      <c r="K66" s="631">
        <f t="shared" si="9"/>
        <v>58.68</v>
      </c>
      <c r="L66" s="632" t="s">
        <v>23</v>
      </c>
    </row>
    <row r="67" spans="1:12" x14ac:dyDescent="0.25">
      <c r="A67" s="633" t="s">
        <v>155</v>
      </c>
      <c r="B67" s="1587" t="s">
        <v>156</v>
      </c>
      <c r="C67" s="1588"/>
      <c r="D67" s="1589"/>
      <c r="E67" s="1590"/>
      <c r="F67" s="1591"/>
      <c r="G67" s="1592"/>
      <c r="H67" s="1593"/>
      <c r="I67" s="634"/>
      <c r="J67" s="635"/>
      <c r="K67" s="636">
        <f>SUM(K68:K74)</f>
        <v>20207.990000000002</v>
      </c>
      <c r="L67" s="637" t="s">
        <v>36</v>
      </c>
    </row>
    <row r="68" spans="1:12" ht="45" x14ac:dyDescent="0.25">
      <c r="A68" s="638" t="s">
        <v>157</v>
      </c>
      <c r="B68" s="639" t="s">
        <v>158</v>
      </c>
      <c r="C68" s="640" t="s">
        <v>159</v>
      </c>
      <c r="D68" s="641">
        <v>46.2</v>
      </c>
      <c r="E68" s="642">
        <v>147.06</v>
      </c>
      <c r="F68" s="643">
        <v>20.05</v>
      </c>
      <c r="G68" s="644">
        <v>176.55</v>
      </c>
      <c r="H68" s="645">
        <v>140</v>
      </c>
      <c r="I68" s="646">
        <f>ROUND('BDI Principal'!D14,2)</f>
        <v>24.64</v>
      </c>
      <c r="J68" s="647">
        <f t="shared" ref="J68:J74" si="10">ROUND((ROUND(H68,2)*I68/100)+ROUND(H68,2),2)</f>
        <v>174.5</v>
      </c>
      <c r="K68" s="648">
        <f t="shared" ref="K68:K74" si="11">ROUND(D68*J68,2)</f>
        <v>8061.9</v>
      </c>
      <c r="L68" s="649" t="s">
        <v>23</v>
      </c>
    </row>
    <row r="69" spans="1:12" ht="45" x14ac:dyDescent="0.25">
      <c r="A69" s="650" t="s">
        <v>160</v>
      </c>
      <c r="B69" s="651" t="s">
        <v>161</v>
      </c>
      <c r="C69" s="652" t="s">
        <v>47</v>
      </c>
      <c r="D69" s="653">
        <v>137.09</v>
      </c>
      <c r="E69" s="654">
        <v>14.65</v>
      </c>
      <c r="F69" s="655">
        <v>20.05</v>
      </c>
      <c r="G69" s="656">
        <v>17.59</v>
      </c>
      <c r="H69" s="657">
        <v>13.88</v>
      </c>
      <c r="I69" s="658">
        <f>ROUND('BDI Principal'!D14,2)</f>
        <v>24.64</v>
      </c>
      <c r="J69" s="659">
        <f t="shared" si="10"/>
        <v>17.3</v>
      </c>
      <c r="K69" s="660">
        <f t="shared" si="11"/>
        <v>2371.66</v>
      </c>
      <c r="L69" s="661" t="s">
        <v>23</v>
      </c>
    </row>
    <row r="70" spans="1:12" x14ac:dyDescent="0.25">
      <c r="A70" s="662" t="s">
        <v>162</v>
      </c>
      <c r="B70" s="663" t="s">
        <v>163</v>
      </c>
      <c r="C70" s="664" t="s">
        <v>146</v>
      </c>
      <c r="D70" s="665">
        <v>16</v>
      </c>
      <c r="E70" s="666">
        <v>206.96</v>
      </c>
      <c r="F70" s="667">
        <v>20.05</v>
      </c>
      <c r="G70" s="668">
        <v>248.46</v>
      </c>
      <c r="H70" s="669">
        <v>174</v>
      </c>
      <c r="I70" s="670">
        <f>ROUND('BDI Principal'!D14,2)</f>
        <v>24.64</v>
      </c>
      <c r="J70" s="671">
        <f t="shared" si="10"/>
        <v>216.87</v>
      </c>
      <c r="K70" s="672">
        <f t="shared" si="11"/>
        <v>3469.92</v>
      </c>
      <c r="L70" s="673" t="s">
        <v>23</v>
      </c>
    </row>
    <row r="71" spans="1:12" ht="45" x14ac:dyDescent="0.25">
      <c r="A71" s="674" t="s">
        <v>164</v>
      </c>
      <c r="B71" s="675" t="s">
        <v>165</v>
      </c>
      <c r="C71" s="676" t="s">
        <v>143</v>
      </c>
      <c r="D71" s="677">
        <v>8</v>
      </c>
      <c r="E71" s="678">
        <v>68.91</v>
      </c>
      <c r="F71" s="679">
        <v>20.05</v>
      </c>
      <c r="G71" s="680">
        <v>82.73</v>
      </c>
      <c r="H71" s="681">
        <v>66</v>
      </c>
      <c r="I71" s="682">
        <f>ROUND('BDI Principal'!D14,2)</f>
        <v>24.64</v>
      </c>
      <c r="J71" s="683">
        <f t="shared" si="10"/>
        <v>82.26</v>
      </c>
      <c r="K71" s="684">
        <f t="shared" si="11"/>
        <v>658.08</v>
      </c>
      <c r="L71" s="685" t="s">
        <v>23</v>
      </c>
    </row>
    <row r="72" spans="1:12" ht="33.75" x14ac:dyDescent="0.25">
      <c r="A72" s="686" t="s">
        <v>166</v>
      </c>
      <c r="B72" s="687" t="s">
        <v>167</v>
      </c>
      <c r="C72" s="688" t="s">
        <v>146</v>
      </c>
      <c r="D72" s="689">
        <v>4</v>
      </c>
      <c r="E72" s="690">
        <v>39.42</v>
      </c>
      <c r="F72" s="691">
        <v>20.05</v>
      </c>
      <c r="G72" s="692">
        <v>47.32</v>
      </c>
      <c r="H72" s="693">
        <v>38.479999999999997</v>
      </c>
      <c r="I72" s="694">
        <f>ROUND('BDI Principal'!D14,2)</f>
        <v>24.64</v>
      </c>
      <c r="J72" s="695">
        <f t="shared" si="10"/>
        <v>47.96</v>
      </c>
      <c r="K72" s="696">
        <f t="shared" si="11"/>
        <v>191.84</v>
      </c>
      <c r="L72" s="697" t="s">
        <v>23</v>
      </c>
    </row>
    <row r="73" spans="1:12" ht="45" x14ac:dyDescent="0.25">
      <c r="A73" s="698" t="s">
        <v>168</v>
      </c>
      <c r="B73" s="699" t="s">
        <v>169</v>
      </c>
      <c r="C73" s="700" t="s">
        <v>47</v>
      </c>
      <c r="D73" s="701">
        <v>639.72</v>
      </c>
      <c r="E73" s="702">
        <v>7.02</v>
      </c>
      <c r="F73" s="703">
        <v>20.05</v>
      </c>
      <c r="G73" s="704">
        <v>8.43</v>
      </c>
      <c r="H73" s="705">
        <v>6.68</v>
      </c>
      <c r="I73" s="706">
        <f>ROUND('BDI Principal'!D14,2)</f>
        <v>24.64</v>
      </c>
      <c r="J73" s="707">
        <f t="shared" si="10"/>
        <v>8.33</v>
      </c>
      <c r="K73" s="708">
        <f t="shared" si="11"/>
        <v>5328.87</v>
      </c>
      <c r="L73" s="709" t="s">
        <v>23</v>
      </c>
    </row>
    <row r="74" spans="1:12" ht="33.75" x14ac:dyDescent="0.25">
      <c r="A74" s="710" t="s">
        <v>170</v>
      </c>
      <c r="B74" s="711" t="s">
        <v>171</v>
      </c>
      <c r="C74" s="712" t="s">
        <v>146</v>
      </c>
      <c r="D74" s="713">
        <v>2</v>
      </c>
      <c r="E74" s="714">
        <v>55.1</v>
      </c>
      <c r="F74" s="715">
        <v>20.05</v>
      </c>
      <c r="G74" s="716">
        <v>66.150000000000006</v>
      </c>
      <c r="H74" s="717">
        <v>50.43</v>
      </c>
      <c r="I74" s="718">
        <f>ROUND('BDI Principal'!D14,2)</f>
        <v>24.64</v>
      </c>
      <c r="J74" s="719">
        <f t="shared" si="10"/>
        <v>62.86</v>
      </c>
      <c r="K74" s="720">
        <f t="shared" si="11"/>
        <v>125.72</v>
      </c>
      <c r="L74" s="721" t="s">
        <v>23</v>
      </c>
    </row>
    <row r="75" spans="1:12" x14ac:dyDescent="0.25">
      <c r="A75" s="722" t="s">
        <v>172</v>
      </c>
      <c r="B75" s="1594" t="s">
        <v>173</v>
      </c>
      <c r="C75" s="1595"/>
      <c r="D75" s="1596"/>
      <c r="E75" s="1597"/>
      <c r="F75" s="1598"/>
      <c r="G75" s="1599"/>
      <c r="H75" s="1600"/>
      <c r="I75" s="723"/>
      <c r="J75" s="724"/>
      <c r="K75" s="725">
        <f>SUM(K76:K76)</f>
        <v>122.16</v>
      </c>
      <c r="L75" s="726" t="s">
        <v>36</v>
      </c>
    </row>
    <row r="76" spans="1:12" ht="22.5" x14ac:dyDescent="0.25">
      <c r="A76" s="727" t="s">
        <v>174</v>
      </c>
      <c r="B76" s="728" t="s">
        <v>175</v>
      </c>
      <c r="C76" s="729" t="s">
        <v>52</v>
      </c>
      <c r="D76" s="730">
        <v>8</v>
      </c>
      <c r="E76" s="731">
        <v>22.58</v>
      </c>
      <c r="F76" s="732">
        <v>20.05</v>
      </c>
      <c r="G76" s="733">
        <v>27.11</v>
      </c>
      <c r="H76" s="734">
        <v>12.25</v>
      </c>
      <c r="I76" s="735">
        <f>ROUND('BDI Principal'!D14,2)</f>
        <v>24.64</v>
      </c>
      <c r="J76" s="736">
        <f>ROUND((ROUND(H76,2)*I76/100)+ROUND(H76,2),2)</f>
        <v>15.27</v>
      </c>
      <c r="K76" s="737">
        <f>ROUND(D76*J76,2)</f>
        <v>122.16</v>
      </c>
      <c r="L76" s="738" t="s">
        <v>23</v>
      </c>
    </row>
    <row r="77" spans="1:12" x14ac:dyDescent="0.25">
      <c r="A77" s="1561" t="s">
        <v>176</v>
      </c>
      <c r="B77" s="1559"/>
      <c r="C77" s="1559"/>
      <c r="D77" s="1559"/>
      <c r="E77" s="1559"/>
      <c r="F77" s="1559"/>
      <c r="G77" s="1559"/>
      <c r="H77" s="1559"/>
      <c r="I77" s="1559"/>
      <c r="J77" s="1562">
        <f>K8+K24+K33+K38+K51+K57+K60+K67+K75</f>
        <v>252450.87999999998</v>
      </c>
      <c r="K77" s="1559"/>
    </row>
    <row r="79" spans="1:12" x14ac:dyDescent="0.25">
      <c r="A79" s="1563" t="s">
        <v>177</v>
      </c>
      <c r="B79" s="1559"/>
      <c r="C79" s="1559"/>
      <c r="D79" s="1559"/>
      <c r="E79" s="1559"/>
      <c r="F79" s="1559"/>
    </row>
    <row r="80" spans="1:12" x14ac:dyDescent="0.25">
      <c r="A80" s="1564" t="s">
        <v>178</v>
      </c>
      <c r="B80" s="1559"/>
      <c r="C80" s="1559"/>
      <c r="D80" s="1559"/>
      <c r="E80" s="1559"/>
      <c r="F80" s="1559"/>
    </row>
    <row r="87" spans="5:9" x14ac:dyDescent="0.25">
      <c r="E87" s="1565">
        <f>DADOS!C11</f>
        <v>0</v>
      </c>
      <c r="F87" s="1565"/>
      <c r="G87" s="1565"/>
      <c r="H87" s="1565"/>
      <c r="I87" s="1565"/>
    </row>
    <row r="88" spans="5:9" x14ac:dyDescent="0.25">
      <c r="E88" s="1560">
        <f>DADOS!C12</f>
        <v>0</v>
      </c>
      <c r="F88" s="1559"/>
      <c r="G88" s="1559"/>
      <c r="H88" s="1559"/>
      <c r="I88" s="1559"/>
    </row>
  </sheetData>
  <sheetProtection password="BF59" sheet="1" objects="1" scenarios="1" selectLockedCells="1"/>
  <mergeCells count="22">
    <mergeCell ref="B4:F4"/>
    <mergeCell ref="H4:I4"/>
    <mergeCell ref="B5:C5"/>
    <mergeCell ref="E5:G5"/>
    <mergeCell ref="B15:K15"/>
    <mergeCell ref="B8:H8"/>
    <mergeCell ref="B24:H24"/>
    <mergeCell ref="B33:H33"/>
    <mergeCell ref="B39:K39"/>
    <mergeCell ref="B43:K43"/>
    <mergeCell ref="B38:H38"/>
    <mergeCell ref="B51:H51"/>
    <mergeCell ref="B57:H57"/>
    <mergeCell ref="B60:H60"/>
    <mergeCell ref="B67:H67"/>
    <mergeCell ref="B75:H75"/>
    <mergeCell ref="E88:I88"/>
    <mergeCell ref="A77:I77"/>
    <mergeCell ref="J77:K77"/>
    <mergeCell ref="A79:F79"/>
    <mergeCell ref="A80:F80"/>
    <mergeCell ref="E87:I87"/>
  </mergeCells>
  <pageMargins left="0.5" right="0.5" top="0.75" bottom="0.75" header="0.5" footer="0.5"/>
  <pageSetup paperSize="9" orientation="landscape"/>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I17"/>
  <sheetViews>
    <sheetView workbookViewId="0"/>
  </sheetViews>
  <sheetFormatPr defaultRowHeight="15" x14ac:dyDescent="0.25"/>
  <cols>
    <col min="1" max="1" width="10" customWidth="1"/>
    <col min="2" max="2" width="50" customWidth="1"/>
    <col min="3" max="9" width="15" customWidth="1"/>
  </cols>
  <sheetData>
    <row r="1" spans="1:9" x14ac:dyDescent="0.25">
      <c r="A1" s="739" t="s">
        <v>0</v>
      </c>
    </row>
    <row r="2" spans="1:9" x14ac:dyDescent="0.25">
      <c r="A2" s="739" t="s">
        <v>16</v>
      </c>
    </row>
    <row r="3" spans="1:9" x14ac:dyDescent="0.25">
      <c r="A3" s="739" t="s">
        <v>17</v>
      </c>
      <c r="B3" s="2" t="str">
        <f>DADOS!C3</f>
        <v>15/07/2024</v>
      </c>
    </row>
    <row r="4" spans="1:9" x14ac:dyDescent="0.25">
      <c r="A4" s="739" t="s">
        <v>18</v>
      </c>
      <c r="B4" s="1635" t="str">
        <f>DADOS!C7</f>
        <v>WEBER ENGENHARIA</v>
      </c>
      <c r="C4" s="1559"/>
      <c r="D4" s="1559"/>
      <c r="E4" s="1559"/>
      <c r="F4" s="1559"/>
      <c r="G4" s="739" t="s">
        <v>19</v>
      </c>
      <c r="H4" s="1636" t="str">
        <f>DADOS!C9</f>
        <v/>
      </c>
      <c r="I4" s="1559"/>
    </row>
    <row r="5" spans="1:9" x14ac:dyDescent="0.25">
      <c r="A5" s="739" t="s">
        <v>20</v>
      </c>
      <c r="B5" s="1637" t="str">
        <f>DADOS!C8</f>
        <v>48.927.639/0001-43</v>
      </c>
      <c r="C5" s="1635" t="s">
        <v>9</v>
      </c>
      <c r="D5" s="739" t="s">
        <v>21</v>
      </c>
      <c r="E5" s="1635">
        <f>DADOS!C13</f>
        <v>0</v>
      </c>
      <c r="F5" s="1635" t="s">
        <v>9</v>
      </c>
      <c r="G5" s="1635" t="s">
        <v>9</v>
      </c>
      <c r="H5" s="739" t="s">
        <v>22</v>
      </c>
      <c r="I5" s="739">
        <f>DADOS!C14</f>
        <v>0</v>
      </c>
    </row>
    <row r="7" spans="1:9" x14ac:dyDescent="0.25">
      <c r="A7" s="740" t="s">
        <v>23</v>
      </c>
      <c r="B7" s="741" t="s">
        <v>36</v>
      </c>
      <c r="C7" s="742" t="s">
        <v>33</v>
      </c>
      <c r="D7" s="743" t="s">
        <v>179</v>
      </c>
      <c r="E7" s="744" t="s">
        <v>180</v>
      </c>
      <c r="F7" s="745" t="s">
        <v>181</v>
      </c>
      <c r="G7" s="746" t="s">
        <v>182</v>
      </c>
      <c r="H7" s="747" t="s">
        <v>183</v>
      </c>
      <c r="I7" s="748" t="s">
        <v>184</v>
      </c>
    </row>
    <row r="8" spans="1:9" x14ac:dyDescent="0.25">
      <c r="A8" s="749" t="s">
        <v>34</v>
      </c>
      <c r="B8" s="750" t="s">
        <v>35</v>
      </c>
      <c r="C8" s="1552">
        <f>Orçamento!K8</f>
        <v>15624.240000000002</v>
      </c>
      <c r="D8" s="751">
        <v>100</v>
      </c>
      <c r="E8" s="752">
        <f t="shared" ref="E8:E16" si="0">C8*D8/100</f>
        <v>15624.240000000002</v>
      </c>
      <c r="F8" s="753">
        <v>0</v>
      </c>
      <c r="G8" s="754">
        <f t="shared" ref="G8:G16" si="1">C8*F8/100</f>
        <v>0</v>
      </c>
      <c r="H8" s="755">
        <f t="shared" ref="H8:H16" si="2">D8+F8</f>
        <v>100</v>
      </c>
      <c r="I8" s="756">
        <f t="shared" ref="I8:I16" si="3">E8+G8</f>
        <v>15624.240000000002</v>
      </c>
    </row>
    <row r="9" spans="1:9" x14ac:dyDescent="0.25">
      <c r="A9" s="757" t="s">
        <v>74</v>
      </c>
      <c r="B9" s="758" t="s">
        <v>75</v>
      </c>
      <c r="C9" s="1552">
        <f>Orçamento!K24</f>
        <v>17057.05</v>
      </c>
      <c r="D9" s="759">
        <v>100</v>
      </c>
      <c r="E9" s="760">
        <f t="shared" si="0"/>
        <v>17057.05</v>
      </c>
      <c r="F9" s="761">
        <v>0</v>
      </c>
      <c r="G9" s="762">
        <f t="shared" si="1"/>
        <v>0</v>
      </c>
      <c r="H9" s="763">
        <f t="shared" si="2"/>
        <v>100</v>
      </c>
      <c r="I9" s="764">
        <f t="shared" si="3"/>
        <v>17057.05</v>
      </c>
    </row>
    <row r="10" spans="1:9" x14ac:dyDescent="0.25">
      <c r="A10" s="765" t="s">
        <v>93</v>
      </c>
      <c r="B10" s="766" t="s">
        <v>94</v>
      </c>
      <c r="C10" s="1552">
        <f>Orçamento!K33</f>
        <v>1601.8200000000002</v>
      </c>
      <c r="D10" s="767">
        <v>100</v>
      </c>
      <c r="E10" s="768">
        <f t="shared" si="0"/>
        <v>1601.8200000000004</v>
      </c>
      <c r="F10" s="769">
        <v>0</v>
      </c>
      <c r="G10" s="770">
        <f t="shared" si="1"/>
        <v>0</v>
      </c>
      <c r="H10" s="771">
        <f t="shared" si="2"/>
        <v>100</v>
      </c>
      <c r="I10" s="772">
        <f t="shared" si="3"/>
        <v>1601.8200000000004</v>
      </c>
    </row>
    <row r="11" spans="1:9" x14ac:dyDescent="0.25">
      <c r="A11" s="773" t="s">
        <v>101</v>
      </c>
      <c r="B11" s="774" t="s">
        <v>102</v>
      </c>
      <c r="C11" s="1552">
        <f>Orçamento!K38</f>
        <v>33845.79</v>
      </c>
      <c r="D11" s="775">
        <v>100</v>
      </c>
      <c r="E11" s="776">
        <f t="shared" si="0"/>
        <v>33845.79</v>
      </c>
      <c r="F11" s="777">
        <v>0</v>
      </c>
      <c r="G11" s="778">
        <f t="shared" si="1"/>
        <v>0</v>
      </c>
      <c r="H11" s="779">
        <f t="shared" si="2"/>
        <v>100</v>
      </c>
      <c r="I11" s="780">
        <f t="shared" si="3"/>
        <v>33845.79</v>
      </c>
    </row>
    <row r="12" spans="1:9" x14ac:dyDescent="0.25">
      <c r="A12" s="781" t="s">
        <v>123</v>
      </c>
      <c r="B12" s="782" t="s">
        <v>124</v>
      </c>
      <c r="C12" s="1552">
        <f>Orçamento!K51</f>
        <v>8124.88</v>
      </c>
      <c r="D12" s="783">
        <v>100</v>
      </c>
      <c r="E12" s="784">
        <f t="shared" si="0"/>
        <v>8124.88</v>
      </c>
      <c r="F12" s="785">
        <v>0</v>
      </c>
      <c r="G12" s="786">
        <f t="shared" si="1"/>
        <v>0</v>
      </c>
      <c r="H12" s="787">
        <f t="shared" si="2"/>
        <v>100</v>
      </c>
      <c r="I12" s="788">
        <f t="shared" si="3"/>
        <v>8124.88</v>
      </c>
    </row>
    <row r="13" spans="1:9" x14ac:dyDescent="0.25">
      <c r="A13" s="789" t="s">
        <v>132</v>
      </c>
      <c r="B13" s="790" t="s">
        <v>133</v>
      </c>
      <c r="C13" s="1552">
        <f>Orçamento!K57</f>
        <v>29731.93</v>
      </c>
      <c r="D13" s="791">
        <v>100</v>
      </c>
      <c r="E13" s="792">
        <f t="shared" si="0"/>
        <v>29731.93</v>
      </c>
      <c r="F13" s="793">
        <v>0</v>
      </c>
      <c r="G13" s="794">
        <f t="shared" si="1"/>
        <v>0</v>
      </c>
      <c r="H13" s="795">
        <f t="shared" si="2"/>
        <v>100</v>
      </c>
      <c r="I13" s="796">
        <f t="shared" si="3"/>
        <v>29731.93</v>
      </c>
    </row>
    <row r="14" spans="1:9" x14ac:dyDescent="0.25">
      <c r="A14" s="797" t="s">
        <v>139</v>
      </c>
      <c r="B14" s="798" t="s">
        <v>140</v>
      </c>
      <c r="C14" s="1552">
        <f>Orçamento!K60</f>
        <v>126135.01999999999</v>
      </c>
      <c r="D14" s="799">
        <v>20</v>
      </c>
      <c r="E14" s="800">
        <f t="shared" si="0"/>
        <v>25227.004000000001</v>
      </c>
      <c r="F14" s="801">
        <v>80</v>
      </c>
      <c r="G14" s="802">
        <f t="shared" si="1"/>
        <v>100908.016</v>
      </c>
      <c r="H14" s="803">
        <f t="shared" si="2"/>
        <v>100</v>
      </c>
      <c r="I14" s="804">
        <f t="shared" si="3"/>
        <v>126135.02</v>
      </c>
    </row>
    <row r="15" spans="1:9" x14ac:dyDescent="0.25">
      <c r="A15" s="805" t="s">
        <v>155</v>
      </c>
      <c r="B15" s="806" t="s">
        <v>156</v>
      </c>
      <c r="C15" s="1552">
        <f>Orçamento!K67</f>
        <v>20207.990000000002</v>
      </c>
      <c r="D15" s="807">
        <v>0</v>
      </c>
      <c r="E15" s="808">
        <f t="shared" si="0"/>
        <v>0</v>
      </c>
      <c r="F15" s="809">
        <v>100</v>
      </c>
      <c r="G15" s="810">
        <f t="shared" si="1"/>
        <v>20207.990000000002</v>
      </c>
      <c r="H15" s="811">
        <f t="shared" si="2"/>
        <v>100</v>
      </c>
      <c r="I15" s="812">
        <f t="shared" si="3"/>
        <v>20207.990000000002</v>
      </c>
    </row>
    <row r="16" spans="1:9" x14ac:dyDescent="0.25">
      <c r="A16" s="813" t="s">
        <v>172</v>
      </c>
      <c r="B16" s="814" t="s">
        <v>173</v>
      </c>
      <c r="C16" s="1552">
        <f>Orçamento!K75</f>
        <v>122.16</v>
      </c>
      <c r="D16" s="815">
        <v>0</v>
      </c>
      <c r="E16" s="816">
        <f t="shared" si="0"/>
        <v>0</v>
      </c>
      <c r="F16" s="817">
        <v>100</v>
      </c>
      <c r="G16" s="818">
        <f t="shared" si="1"/>
        <v>122.16</v>
      </c>
      <c r="H16" s="819">
        <f t="shared" si="2"/>
        <v>100</v>
      </c>
      <c r="I16" s="820">
        <f t="shared" si="3"/>
        <v>122.16</v>
      </c>
    </row>
    <row r="17" spans="1:9" x14ac:dyDescent="0.25">
      <c r="A17" s="1642" t="s">
        <v>185</v>
      </c>
      <c r="B17" s="1643"/>
      <c r="C17" s="821">
        <f>SUM(C8:C16)</f>
        <v>252450.87999999998</v>
      </c>
      <c r="D17" s="1638">
        <f>SUM(E8:E16)</f>
        <v>131212.71399999998</v>
      </c>
      <c r="E17" s="1639"/>
      <c r="F17" s="1640">
        <f>SUM(G8:G16)</f>
        <v>121238.16600000001</v>
      </c>
      <c r="G17" s="1641"/>
      <c r="H17" s="822">
        <f>(I17/C17)*100</f>
        <v>100</v>
      </c>
      <c r="I17" s="823">
        <f>SUM(I8:I16)</f>
        <v>252450.87999999998</v>
      </c>
    </row>
  </sheetData>
  <sheetProtection password="BF59" sheet="1" objects="1" scenarios="1" selectLockedCells="1"/>
  <mergeCells count="7">
    <mergeCell ref="B4:F4"/>
    <mergeCell ref="H4:I4"/>
    <mergeCell ref="B5:C5"/>
    <mergeCell ref="E5:G5"/>
    <mergeCell ref="D17:E17"/>
    <mergeCell ref="F17:G17"/>
    <mergeCell ref="A17:B17"/>
  </mergeCells>
  <pageMargins left="0.5" right="0.5" top="0.75" bottom="0.75" header="0.5" footer="0.5"/>
  <pageSetup paperSize="9" orientation="landscape"/>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J30"/>
  <sheetViews>
    <sheetView workbookViewId="0">
      <selection activeCell="D8" sqref="D8"/>
    </sheetView>
  </sheetViews>
  <sheetFormatPr defaultRowHeight="15" x14ac:dyDescent="0.25"/>
  <cols>
    <col min="1" max="1" width="10" customWidth="1"/>
    <col min="2" max="4" width="15" customWidth="1"/>
    <col min="5" max="9" width="10" customWidth="1"/>
  </cols>
  <sheetData>
    <row r="1" spans="1:10" x14ac:dyDescent="0.25">
      <c r="A1" s="824" t="s">
        <v>0</v>
      </c>
    </row>
    <row r="2" spans="1:10" x14ac:dyDescent="0.25">
      <c r="A2" s="824" t="s">
        <v>16</v>
      </c>
    </row>
    <row r="3" spans="1:10" x14ac:dyDescent="0.25">
      <c r="A3" s="824" t="s">
        <v>17</v>
      </c>
      <c r="B3" s="2" t="str">
        <f>DADOS!C3</f>
        <v>15/07/2024</v>
      </c>
    </row>
    <row r="4" spans="1:10" x14ac:dyDescent="0.25">
      <c r="A4" s="824" t="s">
        <v>18</v>
      </c>
      <c r="B4" s="1691" t="str">
        <f>DADOS!C7</f>
        <v>WEBER ENGENHARIA</v>
      </c>
      <c r="C4" s="1559"/>
      <c r="D4" s="1559"/>
      <c r="E4" s="1559"/>
      <c r="F4" s="1559"/>
      <c r="G4" s="824" t="s">
        <v>19</v>
      </c>
      <c r="H4" s="1692" t="str">
        <f>DADOS!C9</f>
        <v/>
      </c>
      <c r="I4" s="1559"/>
    </row>
    <row r="5" spans="1:10" x14ac:dyDescent="0.25">
      <c r="A5" s="824" t="s">
        <v>20</v>
      </c>
      <c r="B5" s="1693" t="str">
        <f>DADOS!C8</f>
        <v>48.927.639/0001-43</v>
      </c>
      <c r="C5" s="1691" t="s">
        <v>9</v>
      </c>
      <c r="D5" s="824" t="s">
        <v>21</v>
      </c>
      <c r="E5" s="1691">
        <f>DADOS!C13</f>
        <v>0</v>
      </c>
      <c r="F5" s="1691" t="s">
        <v>9</v>
      </c>
      <c r="G5" s="1691" t="s">
        <v>9</v>
      </c>
      <c r="H5" s="824" t="s">
        <v>22</v>
      </c>
      <c r="I5" s="824">
        <f>DADOS!C14</f>
        <v>0</v>
      </c>
    </row>
    <row r="7" spans="1:10" x14ac:dyDescent="0.25">
      <c r="A7" s="825" t="s">
        <v>23</v>
      </c>
      <c r="B7" s="826" t="s">
        <v>186</v>
      </c>
      <c r="C7" s="827" t="s">
        <v>187</v>
      </c>
      <c r="D7" s="828" t="s">
        <v>188</v>
      </c>
      <c r="E7" s="1694" t="s">
        <v>189</v>
      </c>
      <c r="F7" s="1695"/>
      <c r="G7" s="1696"/>
      <c r="H7" s="1697"/>
      <c r="I7" s="1698"/>
    </row>
    <row r="8" spans="1:10" x14ac:dyDescent="0.25">
      <c r="A8" s="829" t="s">
        <v>190</v>
      </c>
      <c r="B8" s="830">
        <v>3</v>
      </c>
      <c r="C8" s="831">
        <v>5.5</v>
      </c>
      <c r="D8" s="832">
        <v>5.5</v>
      </c>
      <c r="E8" s="1666" t="s">
        <v>191</v>
      </c>
      <c r="F8" s="1667"/>
      <c r="G8" s="1668"/>
      <c r="H8" s="1669"/>
      <c r="I8" s="1670"/>
      <c r="J8" s="833">
        <f t="shared" ref="J8:J13" si="0">D8/100</f>
        <v>5.5E-2</v>
      </c>
    </row>
    <row r="9" spans="1:10" x14ac:dyDescent="0.25">
      <c r="A9" s="834" t="s">
        <v>192</v>
      </c>
      <c r="B9" s="835">
        <v>0.8</v>
      </c>
      <c r="C9" s="836">
        <v>1</v>
      </c>
      <c r="D9" s="837">
        <v>1.39</v>
      </c>
      <c r="E9" s="1671" t="s">
        <v>193</v>
      </c>
      <c r="F9" s="1672"/>
      <c r="G9" s="1673"/>
      <c r="H9" s="1674"/>
      <c r="I9" s="1675"/>
      <c r="J9" s="838">
        <f t="shared" si="0"/>
        <v>1.3899999999999999E-2</v>
      </c>
    </row>
    <row r="10" spans="1:10" x14ac:dyDescent="0.25">
      <c r="A10" s="839" t="s">
        <v>194</v>
      </c>
      <c r="B10" s="840">
        <v>0.97</v>
      </c>
      <c r="C10" s="841">
        <v>1.27</v>
      </c>
      <c r="D10" s="842">
        <v>1.27</v>
      </c>
      <c r="E10" s="1676" t="s">
        <v>195</v>
      </c>
      <c r="F10" s="1677"/>
      <c r="G10" s="1678"/>
      <c r="H10" s="1679"/>
      <c r="I10" s="1680"/>
      <c r="J10" s="843">
        <f t="shared" si="0"/>
        <v>1.2699999999999999E-2</v>
      </c>
    </row>
    <row r="11" spans="1:10" x14ac:dyDescent="0.25">
      <c r="A11" s="844" t="s">
        <v>196</v>
      </c>
      <c r="B11" s="845">
        <v>0.59</v>
      </c>
      <c r="C11" s="846">
        <v>1.39</v>
      </c>
      <c r="D11" s="847">
        <v>1</v>
      </c>
      <c r="E11" s="1681" t="s">
        <v>197</v>
      </c>
      <c r="F11" s="1682"/>
      <c r="G11" s="1683"/>
      <c r="H11" s="1684"/>
      <c r="I11" s="1685"/>
      <c r="J11" s="848">
        <f t="shared" si="0"/>
        <v>0.01</v>
      </c>
    </row>
    <row r="12" spans="1:10" x14ac:dyDescent="0.25">
      <c r="A12" s="849" t="s">
        <v>198</v>
      </c>
      <c r="B12" s="850">
        <v>6.16</v>
      </c>
      <c r="C12" s="851">
        <v>8.9600000000000009</v>
      </c>
      <c r="D12" s="852">
        <v>7.65</v>
      </c>
      <c r="E12" s="1686" t="s">
        <v>199</v>
      </c>
      <c r="F12" s="1687"/>
      <c r="G12" s="1688"/>
      <c r="H12" s="1689"/>
      <c r="I12" s="1690"/>
      <c r="J12" s="853">
        <f t="shared" si="0"/>
        <v>7.6499999999999999E-2</v>
      </c>
    </row>
    <row r="13" spans="1:10" x14ac:dyDescent="0.25">
      <c r="A13" s="854" t="s">
        <v>200</v>
      </c>
      <c r="B13" s="855">
        <v>5.65</v>
      </c>
      <c r="C13" s="856">
        <v>10.65</v>
      </c>
      <c r="D13" s="857">
        <f>I15+I18+I19</f>
        <v>5.65</v>
      </c>
      <c r="E13" s="1649" t="s">
        <v>201</v>
      </c>
      <c r="F13" s="1650"/>
      <c r="G13" s="1651"/>
      <c r="H13" s="1652"/>
      <c r="I13" s="1653"/>
      <c r="J13" s="858">
        <f t="shared" si="0"/>
        <v>5.6500000000000002E-2</v>
      </c>
    </row>
    <row r="14" spans="1:10" x14ac:dyDescent="0.25">
      <c r="C14" s="859" t="s">
        <v>202</v>
      </c>
      <c r="D14" s="860">
        <f>ROUND(((((1+J8+J9+J10)*(1+J11)*(1+J12)/(1-J15-J18))-1)*100),2)</f>
        <v>24.64</v>
      </c>
    </row>
    <row r="15" spans="1:10" x14ac:dyDescent="0.25">
      <c r="F15" s="1654" t="s">
        <v>203</v>
      </c>
      <c r="G15" s="1655"/>
      <c r="H15" s="1656"/>
      <c r="I15" s="861">
        <v>3.65</v>
      </c>
      <c r="J15" s="862">
        <f>I15/100</f>
        <v>3.6499999999999998E-2</v>
      </c>
    </row>
    <row r="16" spans="1:10" x14ac:dyDescent="0.25">
      <c r="F16" s="1657" t="s">
        <v>204</v>
      </c>
      <c r="G16" s="1658"/>
      <c r="H16" s="1659"/>
      <c r="I16" s="863">
        <v>2</v>
      </c>
      <c r="J16" s="864">
        <f>I16/100</f>
        <v>0.02</v>
      </c>
    </row>
    <row r="17" spans="5:10" x14ac:dyDescent="0.25">
      <c r="F17" s="1660" t="s">
        <v>205</v>
      </c>
      <c r="G17" s="1661"/>
      <c r="H17" s="1662"/>
      <c r="I17" s="865">
        <v>100</v>
      </c>
    </row>
    <row r="18" spans="5:10" x14ac:dyDescent="0.25">
      <c r="F18" s="1663" t="s">
        <v>206</v>
      </c>
      <c r="G18" s="1664"/>
      <c r="H18" s="1665"/>
      <c r="I18" s="866">
        <f>((I17*I16)/100)</f>
        <v>2</v>
      </c>
      <c r="J18" s="867">
        <f>I18/100</f>
        <v>0.02</v>
      </c>
    </row>
    <row r="19" spans="5:10" x14ac:dyDescent="0.25">
      <c r="F19" s="1644" t="s">
        <v>207</v>
      </c>
      <c r="G19" s="1645"/>
      <c r="H19" s="1646"/>
      <c r="I19" s="868">
        <v>0</v>
      </c>
    </row>
    <row r="29" spans="5:10" x14ac:dyDescent="0.25">
      <c r="E29" s="1647">
        <f>DADOS!C11</f>
        <v>0</v>
      </c>
      <c r="F29" s="1647"/>
      <c r="G29" s="1647"/>
      <c r="H29" s="1647"/>
      <c r="I29" s="1647"/>
    </row>
    <row r="30" spans="5:10" x14ac:dyDescent="0.25">
      <c r="E30" s="1648">
        <f>DADOS!C12</f>
        <v>0</v>
      </c>
      <c r="F30" s="1559"/>
      <c r="G30" s="1559"/>
      <c r="H30" s="1559"/>
      <c r="I30" s="1559"/>
    </row>
  </sheetData>
  <sheetProtection password="BF59" sheet="1" objects="1" scenarios="1" selectLockedCells="1"/>
  <mergeCells count="18">
    <mergeCell ref="B4:F4"/>
    <mergeCell ref="H4:I4"/>
    <mergeCell ref="B5:C5"/>
    <mergeCell ref="E5:G5"/>
    <mergeCell ref="E7:I7"/>
    <mergeCell ref="E8:I8"/>
    <mergeCell ref="E9:I9"/>
    <mergeCell ref="E10:I10"/>
    <mergeCell ref="E11:I11"/>
    <mergeCell ref="E12:I12"/>
    <mergeCell ref="F19:H19"/>
    <mergeCell ref="E29:I29"/>
    <mergeCell ref="E30:I30"/>
    <mergeCell ref="E13:I13"/>
    <mergeCell ref="F15:H15"/>
    <mergeCell ref="F16:H16"/>
    <mergeCell ref="F17:H17"/>
    <mergeCell ref="F18:H18"/>
  </mergeCells>
  <pageMargins left="0.5" right="0.5" top="0.75" bottom="0.75" header="0.5" footer="0.5"/>
  <pageSetup paperSize="9" orientation="landscape"/>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J27"/>
  <sheetViews>
    <sheetView workbookViewId="0"/>
  </sheetViews>
  <sheetFormatPr defaultRowHeight="15" x14ac:dyDescent="0.25"/>
  <cols>
    <col min="1" max="1" width="10" customWidth="1"/>
    <col min="2" max="4" width="15" customWidth="1"/>
    <col min="5" max="9" width="10" customWidth="1"/>
  </cols>
  <sheetData>
    <row r="1" spans="1:10" x14ac:dyDescent="0.25">
      <c r="A1" s="869" t="s">
        <v>0</v>
      </c>
    </row>
    <row r="2" spans="1:10" x14ac:dyDescent="0.25">
      <c r="A2" s="869" t="s">
        <v>16</v>
      </c>
    </row>
    <row r="3" spans="1:10" x14ac:dyDescent="0.25">
      <c r="A3" s="869" t="s">
        <v>17</v>
      </c>
      <c r="B3" s="2" t="str">
        <f>DADOS!C3</f>
        <v>15/07/2024</v>
      </c>
    </row>
    <row r="4" spans="1:10" x14ac:dyDescent="0.25">
      <c r="A4" s="869" t="s">
        <v>18</v>
      </c>
      <c r="B4" s="1737" t="str">
        <f>DADOS!C7</f>
        <v>WEBER ENGENHARIA</v>
      </c>
      <c r="C4" s="1559"/>
      <c r="D4" s="1559"/>
      <c r="E4" s="1559"/>
      <c r="F4" s="1559"/>
      <c r="G4" s="869" t="s">
        <v>19</v>
      </c>
      <c r="H4" s="1738" t="str">
        <f>DADOS!C9</f>
        <v/>
      </c>
      <c r="I4" s="1559"/>
    </row>
    <row r="5" spans="1:10" x14ac:dyDescent="0.25">
      <c r="A5" s="869" t="s">
        <v>20</v>
      </c>
      <c r="B5" s="1739" t="str">
        <f>DADOS!C8</f>
        <v>48.927.639/0001-43</v>
      </c>
      <c r="C5" s="1737" t="s">
        <v>9</v>
      </c>
      <c r="D5" s="869" t="s">
        <v>21</v>
      </c>
      <c r="E5" s="1737">
        <f>DADOS!C13</f>
        <v>0</v>
      </c>
      <c r="F5" s="1737" t="s">
        <v>9</v>
      </c>
      <c r="G5" s="1737" t="s">
        <v>9</v>
      </c>
      <c r="H5" s="869" t="s">
        <v>22</v>
      </c>
      <c r="I5" s="869">
        <f>DADOS!C14</f>
        <v>0</v>
      </c>
    </row>
    <row r="7" spans="1:10" x14ac:dyDescent="0.25">
      <c r="A7" s="870" t="s">
        <v>23</v>
      </c>
      <c r="B7" s="871" t="s">
        <v>186</v>
      </c>
      <c r="C7" s="872" t="s">
        <v>187</v>
      </c>
      <c r="D7" s="873" t="s">
        <v>188</v>
      </c>
      <c r="E7" s="1740" t="s">
        <v>189</v>
      </c>
      <c r="F7" s="1741"/>
      <c r="G7" s="1742"/>
      <c r="H7" s="1743"/>
      <c r="I7" s="1744"/>
    </row>
    <row r="8" spans="1:10" x14ac:dyDescent="0.25">
      <c r="A8" s="874" t="s">
        <v>190</v>
      </c>
      <c r="B8" s="875">
        <v>1.5</v>
      </c>
      <c r="C8" s="876">
        <v>4.49</v>
      </c>
      <c r="D8" s="877">
        <v>0</v>
      </c>
      <c r="E8" s="1712" t="s">
        <v>191</v>
      </c>
      <c r="F8" s="1713"/>
      <c r="G8" s="1714"/>
      <c r="H8" s="1715"/>
      <c r="I8" s="1716"/>
      <c r="J8" s="878">
        <f t="shared" ref="J8:J13" si="0">D8/100</f>
        <v>0</v>
      </c>
    </row>
    <row r="9" spans="1:10" x14ac:dyDescent="0.25">
      <c r="A9" s="879" t="s">
        <v>192</v>
      </c>
      <c r="B9" s="880">
        <v>0.3</v>
      </c>
      <c r="C9" s="881">
        <v>0.82</v>
      </c>
      <c r="D9" s="882">
        <v>0</v>
      </c>
      <c r="E9" s="1717" t="s">
        <v>193</v>
      </c>
      <c r="F9" s="1718"/>
      <c r="G9" s="1719"/>
      <c r="H9" s="1720"/>
      <c r="I9" s="1721"/>
      <c r="J9" s="883">
        <f t="shared" si="0"/>
        <v>0</v>
      </c>
    </row>
    <row r="10" spans="1:10" x14ac:dyDescent="0.25">
      <c r="A10" s="884" t="s">
        <v>194</v>
      </c>
      <c r="B10" s="885">
        <v>0.56000000000000005</v>
      </c>
      <c r="C10" s="886">
        <v>0.89</v>
      </c>
      <c r="D10" s="887">
        <v>0</v>
      </c>
      <c r="E10" s="1722" t="s">
        <v>195</v>
      </c>
      <c r="F10" s="1723"/>
      <c r="G10" s="1724"/>
      <c r="H10" s="1725"/>
      <c r="I10" s="1726"/>
      <c r="J10" s="888">
        <f t="shared" si="0"/>
        <v>0</v>
      </c>
    </row>
    <row r="11" spans="1:10" x14ac:dyDescent="0.25">
      <c r="A11" s="889" t="s">
        <v>196</v>
      </c>
      <c r="B11" s="890">
        <v>0.85</v>
      </c>
      <c r="C11" s="891">
        <v>1.1100000000000001</v>
      </c>
      <c r="D11" s="892">
        <v>0</v>
      </c>
      <c r="E11" s="1727" t="s">
        <v>197</v>
      </c>
      <c r="F11" s="1728"/>
      <c r="G11" s="1729"/>
      <c r="H11" s="1730"/>
      <c r="I11" s="1731"/>
      <c r="J11" s="893">
        <f t="shared" si="0"/>
        <v>0</v>
      </c>
    </row>
    <row r="12" spans="1:10" x14ac:dyDescent="0.25">
      <c r="A12" s="894" t="s">
        <v>198</v>
      </c>
      <c r="B12" s="895">
        <v>3.5</v>
      </c>
      <c r="C12" s="896">
        <v>6.22</v>
      </c>
      <c r="D12" s="897">
        <v>0</v>
      </c>
      <c r="E12" s="1732" t="s">
        <v>199</v>
      </c>
      <c r="F12" s="1733"/>
      <c r="G12" s="1734"/>
      <c r="H12" s="1735"/>
      <c r="I12" s="1736"/>
      <c r="J12" s="898">
        <f t="shared" si="0"/>
        <v>0</v>
      </c>
    </row>
    <row r="13" spans="1:10" x14ac:dyDescent="0.25">
      <c r="A13" s="899" t="s">
        <v>200</v>
      </c>
      <c r="B13" s="900">
        <v>5.65</v>
      </c>
      <c r="C13" s="901">
        <v>10.65</v>
      </c>
      <c r="D13" s="902">
        <f>I15+I16</f>
        <v>3.65</v>
      </c>
      <c r="E13" s="1699" t="s">
        <v>201</v>
      </c>
      <c r="F13" s="1700"/>
      <c r="G13" s="1701"/>
      <c r="H13" s="1702"/>
      <c r="I13" s="1703"/>
      <c r="J13" s="903">
        <f t="shared" si="0"/>
        <v>3.6499999999999998E-2</v>
      </c>
    </row>
    <row r="14" spans="1:10" x14ac:dyDescent="0.25">
      <c r="C14" s="904" t="s">
        <v>202</v>
      </c>
      <c r="D14" s="905">
        <f>ROUND(((((1+J8+J9+J10)*(1+J11)*(1+J12)/(1-J13))-1)*100),2)</f>
        <v>3.79</v>
      </c>
    </row>
    <row r="15" spans="1:10" x14ac:dyDescent="0.25">
      <c r="F15" s="1704" t="s">
        <v>203</v>
      </c>
      <c r="G15" s="1705"/>
      <c r="H15" s="1706"/>
      <c r="I15" s="906">
        <v>3.65</v>
      </c>
      <c r="J15" s="907">
        <f>I15/100</f>
        <v>3.6499999999999998E-2</v>
      </c>
    </row>
    <row r="16" spans="1:10" x14ac:dyDescent="0.25">
      <c r="F16" s="1707" t="s">
        <v>207</v>
      </c>
      <c r="G16" s="1708"/>
      <c r="H16" s="1709"/>
      <c r="I16" s="908">
        <v>0</v>
      </c>
    </row>
    <row r="26" spans="5:9" x14ac:dyDescent="0.25">
      <c r="E26" s="1710">
        <f>DADOS!C11</f>
        <v>0</v>
      </c>
      <c r="F26" s="1710"/>
      <c r="G26" s="1710"/>
      <c r="H26" s="1710"/>
      <c r="I26" s="1710"/>
    </row>
    <row r="27" spans="5:9" x14ac:dyDescent="0.25">
      <c r="E27" s="1711">
        <f>DADOS!C12</f>
        <v>0</v>
      </c>
      <c r="F27" s="1559"/>
      <c r="G27" s="1559"/>
      <c r="H27" s="1559"/>
      <c r="I27" s="1559"/>
    </row>
  </sheetData>
  <sheetProtection password="BF59" sheet="1" objects="1" scenarios="1" selectLockedCells="1"/>
  <mergeCells count="15">
    <mergeCell ref="B4:F4"/>
    <mergeCell ref="H4:I4"/>
    <mergeCell ref="B5:C5"/>
    <mergeCell ref="E5:G5"/>
    <mergeCell ref="E7:I7"/>
    <mergeCell ref="E8:I8"/>
    <mergeCell ref="E9:I9"/>
    <mergeCell ref="E10:I10"/>
    <mergeCell ref="E11:I11"/>
    <mergeCell ref="E12:I12"/>
    <mergeCell ref="E13:I13"/>
    <mergeCell ref="F15:H15"/>
    <mergeCell ref="F16:H16"/>
    <mergeCell ref="E26:I26"/>
    <mergeCell ref="E27:I27"/>
  </mergeCells>
  <pageMargins left="0.5" right="0.5" top="0.75" bottom="0.75" header="0.5" footer="0.5"/>
  <pageSetup paperSize="9" orientation="landscape"/>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I24"/>
  <sheetViews>
    <sheetView workbookViewId="0"/>
  </sheetViews>
  <sheetFormatPr defaultRowHeight="15" x14ac:dyDescent="0.25"/>
  <sheetData>
    <row r="1" spans="1:9" x14ac:dyDescent="0.25">
      <c r="A1" s="909" t="s">
        <v>0</v>
      </c>
    </row>
    <row r="2" spans="1:9" x14ac:dyDescent="0.25">
      <c r="A2" s="909" t="s">
        <v>16</v>
      </c>
    </row>
    <row r="3" spans="1:9" x14ac:dyDescent="0.25">
      <c r="A3" s="909" t="s">
        <v>17</v>
      </c>
      <c r="B3" s="2" t="str">
        <f>DADOS!C3</f>
        <v>15/07/2024</v>
      </c>
    </row>
    <row r="4" spans="1:9" x14ac:dyDescent="0.25">
      <c r="A4" s="909" t="s">
        <v>18</v>
      </c>
      <c r="B4" s="1768" t="str">
        <f>DADOS!C7</f>
        <v>WEBER ENGENHARIA</v>
      </c>
      <c r="C4" s="1559"/>
      <c r="D4" s="1559"/>
      <c r="E4" s="1559"/>
      <c r="F4" s="1559"/>
      <c r="G4" s="909" t="s">
        <v>19</v>
      </c>
      <c r="H4" s="1769" t="str">
        <f>DADOS!C9</f>
        <v/>
      </c>
      <c r="I4" s="1559"/>
    </row>
    <row r="5" spans="1:9" x14ac:dyDescent="0.25">
      <c r="A5" s="909" t="s">
        <v>20</v>
      </c>
      <c r="B5" s="1770" t="str">
        <f>DADOS!C8</f>
        <v>48.927.639/0001-43</v>
      </c>
      <c r="C5" s="1768" t="s">
        <v>9</v>
      </c>
      <c r="D5" s="909" t="s">
        <v>21</v>
      </c>
      <c r="E5" s="1768">
        <f>DADOS!C13</f>
        <v>0</v>
      </c>
      <c r="F5" s="1768" t="s">
        <v>9</v>
      </c>
      <c r="G5" s="1768" t="s">
        <v>9</v>
      </c>
      <c r="H5" s="909" t="s">
        <v>22</v>
      </c>
      <c r="I5" s="909">
        <f>DADOS!C14</f>
        <v>0</v>
      </c>
    </row>
    <row r="8" spans="1:9" x14ac:dyDescent="0.25">
      <c r="A8" s="910" t="s">
        <v>208</v>
      </c>
      <c r="B8" s="911">
        <v>1.1428</v>
      </c>
      <c r="C8" s="1771" t="s">
        <v>209</v>
      </c>
      <c r="D8" s="1772"/>
      <c r="E8" s="1773"/>
      <c r="F8" s="1774"/>
      <c r="G8" s="1775"/>
      <c r="H8" s="1776"/>
      <c r="I8" s="1777"/>
    </row>
    <row r="9" spans="1:9" x14ac:dyDescent="0.25">
      <c r="A9" s="912" t="s">
        <v>210</v>
      </c>
      <c r="B9" s="913">
        <v>0.2</v>
      </c>
      <c r="C9" s="1747" t="s">
        <v>211</v>
      </c>
      <c r="D9" s="1748"/>
      <c r="E9" s="1749"/>
      <c r="F9" s="1750"/>
      <c r="G9" s="1751"/>
      <c r="H9" s="1752"/>
      <c r="I9" s="1753"/>
    </row>
    <row r="10" spans="1:9" x14ac:dyDescent="0.25">
      <c r="A10" s="914" t="s">
        <v>212</v>
      </c>
      <c r="B10" s="915">
        <v>0.12</v>
      </c>
      <c r="C10" s="1754" t="s">
        <v>213</v>
      </c>
      <c r="D10" s="1755"/>
      <c r="E10" s="1756"/>
      <c r="F10" s="1757"/>
      <c r="G10" s="1758"/>
      <c r="H10" s="1759"/>
      <c r="I10" s="1760"/>
    </row>
    <row r="11" spans="1:9" x14ac:dyDescent="0.25">
      <c r="A11" s="916" t="s">
        <v>214</v>
      </c>
      <c r="B11" s="917">
        <v>0</v>
      </c>
      <c r="C11" s="1761" t="s">
        <v>215</v>
      </c>
      <c r="D11" s="1762"/>
      <c r="E11" s="1763"/>
      <c r="F11" s="1764"/>
      <c r="G11" s="1765"/>
      <c r="H11" s="1766"/>
      <c r="I11" s="1767"/>
    </row>
    <row r="12" spans="1:9" x14ac:dyDescent="0.25">
      <c r="A12" s="918" t="s">
        <v>216</v>
      </c>
      <c r="B12" s="919">
        <f>(((1+B8+B9)*(1+B10))/(1-B11))</f>
        <v>2.6239360000000009</v>
      </c>
      <c r="C12" s="1559" t="s">
        <v>217</v>
      </c>
      <c r="D12" s="1559"/>
      <c r="E12" s="1559"/>
      <c r="F12" s="1559"/>
      <c r="G12" s="1559"/>
      <c r="H12" s="1559"/>
      <c r="I12" s="1559"/>
    </row>
    <row r="13" spans="1:9" x14ac:dyDescent="0.25">
      <c r="A13" s="920" t="s">
        <v>218</v>
      </c>
      <c r="B13" s="921">
        <f>((1+B10)/(1-B11))</f>
        <v>1.1200000000000001</v>
      </c>
      <c r="C13" s="1559" t="s">
        <v>219</v>
      </c>
      <c r="D13" s="1559"/>
      <c r="E13" s="1559"/>
      <c r="F13" s="1559"/>
      <c r="G13" s="1559"/>
      <c r="H13" s="1559"/>
      <c r="I13" s="1559"/>
    </row>
    <row r="23" spans="5:9" x14ac:dyDescent="0.25">
      <c r="E23" s="1745">
        <f>DADOS!C11</f>
        <v>0</v>
      </c>
      <c r="F23" s="1745"/>
      <c r="G23" s="1745"/>
      <c r="H23" s="1745"/>
      <c r="I23" s="1745"/>
    </row>
    <row r="24" spans="5:9" x14ac:dyDescent="0.25">
      <c r="E24" s="1746">
        <f>DADOS!C12</f>
        <v>0</v>
      </c>
      <c r="F24" s="1559"/>
      <c r="G24" s="1559"/>
      <c r="H24" s="1559"/>
      <c r="I24" s="1559"/>
    </row>
  </sheetData>
  <sheetProtection password="BF59" sheet="1" objects="1" scenarios="1" selectLockedCells="1"/>
  <mergeCells count="12">
    <mergeCell ref="B4:F4"/>
    <mergeCell ref="H4:I4"/>
    <mergeCell ref="B5:C5"/>
    <mergeCell ref="E5:G5"/>
    <mergeCell ref="C8:I8"/>
    <mergeCell ref="E23:I23"/>
    <mergeCell ref="E24:I24"/>
    <mergeCell ref="C9:I9"/>
    <mergeCell ref="C10:I10"/>
    <mergeCell ref="C11:I11"/>
    <mergeCell ref="C12:I12"/>
    <mergeCell ref="C13:I13"/>
  </mergeCells>
  <pageMargins left="0.5" right="0.5" top="0.75" bottom="0.75" header="0.5" footer="0.5"/>
  <pageSetup paperSize="9" orientation="landscape"/>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L88"/>
  <sheetViews>
    <sheetView workbookViewId="0"/>
  </sheetViews>
  <sheetFormatPr defaultRowHeight="15" x14ac:dyDescent="0.25"/>
  <cols>
    <col min="1" max="1" width="8" customWidth="1"/>
    <col min="2" max="2" width="30" customWidth="1"/>
    <col min="3" max="3" width="10" customWidth="1"/>
    <col min="4" max="4" width="12" customWidth="1"/>
    <col min="5" max="10" width="10" customWidth="1"/>
  </cols>
  <sheetData>
    <row r="1" spans="1:12" x14ac:dyDescent="0.25">
      <c r="A1" s="922" t="s">
        <v>0</v>
      </c>
    </row>
    <row r="2" spans="1:12" x14ac:dyDescent="0.25">
      <c r="A2" s="922" t="s">
        <v>16</v>
      </c>
    </row>
    <row r="3" spans="1:12" x14ac:dyDescent="0.25">
      <c r="A3" s="922" t="s">
        <v>17</v>
      </c>
      <c r="B3" s="2" t="str">
        <f>DADOS!C3</f>
        <v>15/07/2024</v>
      </c>
    </row>
    <row r="4" spans="1:12" x14ac:dyDescent="0.25">
      <c r="A4" s="922" t="s">
        <v>18</v>
      </c>
      <c r="B4" s="1831" t="str">
        <f>DADOS!C7</f>
        <v>WEBER ENGENHARIA</v>
      </c>
      <c r="C4" s="1559"/>
      <c r="D4" s="1559"/>
      <c r="E4" s="1559"/>
      <c r="F4" s="1559"/>
      <c r="G4" s="922" t="s">
        <v>19</v>
      </c>
      <c r="H4" s="1832" t="str">
        <f>DADOS!C9</f>
        <v/>
      </c>
      <c r="I4" s="1559"/>
    </row>
    <row r="5" spans="1:12" x14ac:dyDescent="0.25">
      <c r="A5" s="922" t="s">
        <v>20</v>
      </c>
      <c r="B5" s="1833" t="str">
        <f>DADOS!C8</f>
        <v>48.927.639/0001-43</v>
      </c>
      <c r="C5" s="1831" t="s">
        <v>9</v>
      </c>
      <c r="D5" s="922" t="s">
        <v>21</v>
      </c>
      <c r="E5" s="1831">
        <f>DADOS!C13</f>
        <v>0</v>
      </c>
      <c r="F5" s="1831" t="s">
        <v>9</v>
      </c>
      <c r="G5" s="1831" t="s">
        <v>9</v>
      </c>
      <c r="H5" s="922" t="s">
        <v>22</v>
      </c>
      <c r="I5" s="922">
        <f>DADOS!C14</f>
        <v>0</v>
      </c>
    </row>
    <row r="7" spans="1:12" x14ac:dyDescent="0.25">
      <c r="A7" s="923" t="s">
        <v>23</v>
      </c>
      <c r="B7" s="923" t="s">
        <v>24</v>
      </c>
      <c r="C7" s="923" t="s">
        <v>25</v>
      </c>
      <c r="D7" s="923" t="s">
        <v>26</v>
      </c>
      <c r="E7" s="923" t="s">
        <v>32</v>
      </c>
      <c r="F7" s="923" t="s">
        <v>220</v>
      </c>
      <c r="G7" s="923" t="s">
        <v>221</v>
      </c>
      <c r="H7" s="923" t="s">
        <v>222</v>
      </c>
      <c r="I7" s="923" t="s">
        <v>223</v>
      </c>
      <c r="J7" s="923" t="s">
        <v>33</v>
      </c>
    </row>
    <row r="8" spans="1:12" x14ac:dyDescent="0.25">
      <c r="A8" s="924" t="s">
        <v>34</v>
      </c>
      <c r="B8" s="1835" t="s">
        <v>35</v>
      </c>
      <c r="C8" s="1836"/>
      <c r="D8" s="1837"/>
      <c r="E8" s="1838"/>
      <c r="F8" s="1839"/>
      <c r="G8" s="1840"/>
      <c r="H8" s="925">
        <f>SUM(H9:H23)</f>
        <v>0</v>
      </c>
      <c r="I8" s="926">
        <f>SUM(I9:I23)</f>
        <v>15624.239099999999</v>
      </c>
      <c r="J8" s="927">
        <f>SUM(J9:J23)</f>
        <v>15624.240000000002</v>
      </c>
      <c r="K8" s="928" t="s">
        <v>36</v>
      </c>
    </row>
    <row r="9" spans="1:12" ht="67.5" x14ac:dyDescent="0.25">
      <c r="A9" s="929" t="s">
        <v>37</v>
      </c>
      <c r="B9" s="930" t="s">
        <v>38</v>
      </c>
      <c r="C9" s="931" t="s">
        <v>39</v>
      </c>
      <c r="D9" s="932">
        <v>2</v>
      </c>
      <c r="E9" s="933">
        <f>Orçamento!J9</f>
        <v>407.09</v>
      </c>
      <c r="F9" s="934"/>
      <c r="G9" s="935">
        <f t="shared" ref="G9:G14" si="0">E9-F9</f>
        <v>407.09</v>
      </c>
      <c r="H9" s="936">
        <f t="shared" ref="H9:H14" si="1">F9*D9</f>
        <v>0</v>
      </c>
      <c r="I9" s="937">
        <f t="shared" ref="I9:I14" si="2">G9*D9</f>
        <v>814.18</v>
      </c>
      <c r="J9" s="938">
        <f>Orçamento!K9</f>
        <v>814.18</v>
      </c>
    </row>
    <row r="10" spans="1:12" ht="22.5" x14ac:dyDescent="0.25">
      <c r="A10" s="939" t="s">
        <v>40</v>
      </c>
      <c r="B10" s="940" t="s">
        <v>41</v>
      </c>
      <c r="C10" s="941" t="s">
        <v>42</v>
      </c>
      <c r="D10" s="942">
        <v>2</v>
      </c>
      <c r="E10" s="943">
        <f>Orçamento!J10</f>
        <v>1120.51</v>
      </c>
      <c r="F10" s="944"/>
      <c r="G10" s="945">
        <f t="shared" si="0"/>
        <v>1120.51</v>
      </c>
      <c r="H10" s="946">
        <f t="shared" si="1"/>
        <v>0</v>
      </c>
      <c r="I10" s="947">
        <f t="shared" si="2"/>
        <v>2241.02</v>
      </c>
      <c r="J10" s="948">
        <f>Orçamento!K10</f>
        <v>2241.02</v>
      </c>
    </row>
    <row r="11" spans="1:12" ht="22.5" x14ac:dyDescent="0.25">
      <c r="A11" s="949" t="s">
        <v>43</v>
      </c>
      <c r="B11" s="950" t="s">
        <v>44</v>
      </c>
      <c r="C11" s="951" t="s">
        <v>42</v>
      </c>
      <c r="D11" s="952">
        <v>2</v>
      </c>
      <c r="E11" s="953">
        <f>Orçamento!J11</f>
        <v>747.84</v>
      </c>
      <c r="F11" s="954"/>
      <c r="G11" s="955">
        <f t="shared" si="0"/>
        <v>747.84</v>
      </c>
      <c r="H11" s="956">
        <f t="shared" si="1"/>
        <v>0</v>
      </c>
      <c r="I11" s="957">
        <f t="shared" si="2"/>
        <v>1495.68</v>
      </c>
      <c r="J11" s="958">
        <f>Orçamento!K11</f>
        <v>1495.68</v>
      </c>
    </row>
    <row r="12" spans="1:12" ht="22.5" x14ac:dyDescent="0.25">
      <c r="A12" s="959" t="s">
        <v>45</v>
      </c>
      <c r="B12" s="960" t="s">
        <v>46</v>
      </c>
      <c r="C12" s="961" t="s">
        <v>47</v>
      </c>
      <c r="D12" s="962">
        <v>28.25</v>
      </c>
      <c r="E12" s="963">
        <f>Orçamento!J12</f>
        <v>62.51</v>
      </c>
      <c r="F12" s="964"/>
      <c r="G12" s="965">
        <f t="shared" si="0"/>
        <v>62.51</v>
      </c>
      <c r="H12" s="966">
        <f t="shared" si="1"/>
        <v>0</v>
      </c>
      <c r="I12" s="967">
        <f t="shared" si="2"/>
        <v>1765.9075</v>
      </c>
      <c r="J12" s="968">
        <f>Orçamento!K12</f>
        <v>1765.91</v>
      </c>
    </row>
    <row r="13" spans="1:12" ht="45" x14ac:dyDescent="0.25">
      <c r="A13" s="969" t="s">
        <v>48</v>
      </c>
      <c r="B13" s="970" t="s">
        <v>49</v>
      </c>
      <c r="C13" s="971" t="s">
        <v>47</v>
      </c>
      <c r="D13" s="972">
        <v>56</v>
      </c>
      <c r="E13" s="973">
        <f>Orçamento!J13</f>
        <v>39.26</v>
      </c>
      <c r="F13" s="974"/>
      <c r="G13" s="975">
        <f t="shared" si="0"/>
        <v>39.26</v>
      </c>
      <c r="H13" s="976">
        <f t="shared" si="1"/>
        <v>0</v>
      </c>
      <c r="I13" s="977">
        <f t="shared" si="2"/>
        <v>2198.56</v>
      </c>
      <c r="J13" s="978">
        <f>Orçamento!K13</f>
        <v>2198.56</v>
      </c>
    </row>
    <row r="14" spans="1:12" ht="56.25" x14ac:dyDescent="0.25">
      <c r="A14" s="979" t="s">
        <v>50</v>
      </c>
      <c r="B14" s="980" t="s">
        <v>51</v>
      </c>
      <c r="C14" s="981" t="s">
        <v>52</v>
      </c>
      <c r="D14" s="982">
        <v>2</v>
      </c>
      <c r="E14" s="983">
        <f>Orçamento!J14</f>
        <v>470.13</v>
      </c>
      <c r="F14" s="984"/>
      <c r="G14" s="985">
        <f t="shared" si="0"/>
        <v>470.13</v>
      </c>
      <c r="H14" s="986">
        <f t="shared" si="1"/>
        <v>0</v>
      </c>
      <c r="I14" s="987">
        <f t="shared" si="2"/>
        <v>940.26</v>
      </c>
      <c r="J14" s="988">
        <f>Orçamento!K14</f>
        <v>940.26</v>
      </c>
    </row>
    <row r="15" spans="1:12" x14ac:dyDescent="0.25">
      <c r="A15" s="989" t="s">
        <v>53</v>
      </c>
      <c r="B15" s="1834" t="s">
        <v>54</v>
      </c>
      <c r="C15" s="1559"/>
      <c r="D15" s="1559"/>
      <c r="E15" s="1559"/>
      <c r="F15" s="1559"/>
      <c r="G15" s="1559"/>
      <c r="H15" s="1559"/>
      <c r="I15" s="1559"/>
      <c r="J15" s="1559"/>
      <c r="K15" s="1559"/>
      <c r="L15" s="990" t="s">
        <v>55</v>
      </c>
    </row>
    <row r="16" spans="1:12" ht="33.75" x14ac:dyDescent="0.25">
      <c r="A16" s="991" t="s">
        <v>56</v>
      </c>
      <c r="B16" s="992" t="s">
        <v>57</v>
      </c>
      <c r="C16" s="993" t="s">
        <v>47</v>
      </c>
      <c r="D16" s="994">
        <v>4</v>
      </c>
      <c r="E16" s="995">
        <f>Orçamento!J16</f>
        <v>6.72</v>
      </c>
      <c r="F16" s="996"/>
      <c r="G16" s="997">
        <f t="shared" ref="G16:G23" si="3">E16-F16</f>
        <v>6.72</v>
      </c>
      <c r="H16" s="998">
        <f t="shared" ref="H16:H23" si="4">F16*D16</f>
        <v>0</v>
      </c>
      <c r="I16" s="999">
        <f t="shared" ref="I16:I23" si="5">G16*D16</f>
        <v>26.88</v>
      </c>
      <c r="J16" s="1000">
        <f>Orçamento!K16</f>
        <v>26.88</v>
      </c>
    </row>
    <row r="17" spans="1:11" ht="45" x14ac:dyDescent="0.25">
      <c r="A17" s="1001" t="s">
        <v>58</v>
      </c>
      <c r="B17" s="1002" t="s">
        <v>59</v>
      </c>
      <c r="C17" s="1003" t="s">
        <v>60</v>
      </c>
      <c r="D17" s="1004">
        <v>1.08</v>
      </c>
      <c r="E17" s="1005">
        <f>Orçamento!J17</f>
        <v>80.27</v>
      </c>
      <c r="F17" s="1006"/>
      <c r="G17" s="1007">
        <f t="shared" si="3"/>
        <v>80.27</v>
      </c>
      <c r="H17" s="1008">
        <f t="shared" si="4"/>
        <v>0</v>
      </c>
      <c r="I17" s="1009">
        <f t="shared" si="5"/>
        <v>86.691600000000008</v>
      </c>
      <c r="J17" s="1010">
        <f>Orçamento!K17</f>
        <v>86.69</v>
      </c>
    </row>
    <row r="18" spans="1:11" ht="56.25" x14ac:dyDescent="0.25">
      <c r="A18" s="1011" t="s">
        <v>61</v>
      </c>
      <c r="B18" s="1012" t="s">
        <v>62</v>
      </c>
      <c r="C18" s="1013" t="s">
        <v>63</v>
      </c>
      <c r="D18" s="1014">
        <v>7.2</v>
      </c>
      <c r="E18" s="1015">
        <f>Orçamento!J18</f>
        <v>95.19</v>
      </c>
      <c r="F18" s="1016"/>
      <c r="G18" s="1017">
        <f t="shared" si="3"/>
        <v>95.19</v>
      </c>
      <c r="H18" s="1018">
        <f t="shared" si="4"/>
        <v>0</v>
      </c>
      <c r="I18" s="1019">
        <f t="shared" si="5"/>
        <v>685.36800000000005</v>
      </c>
      <c r="J18" s="1020">
        <f>Orçamento!K18</f>
        <v>685.37</v>
      </c>
    </row>
    <row r="19" spans="1:11" ht="67.5" x14ac:dyDescent="0.25">
      <c r="A19" s="1021" t="s">
        <v>64</v>
      </c>
      <c r="B19" s="1022" t="s">
        <v>65</v>
      </c>
      <c r="C19" s="1023" t="s">
        <v>63</v>
      </c>
      <c r="D19" s="1024">
        <v>14.4</v>
      </c>
      <c r="E19" s="1025">
        <f>Orçamento!J19</f>
        <v>9.9700000000000006</v>
      </c>
      <c r="F19" s="1026"/>
      <c r="G19" s="1027">
        <f t="shared" si="3"/>
        <v>9.9700000000000006</v>
      </c>
      <c r="H19" s="1028">
        <f t="shared" si="4"/>
        <v>0</v>
      </c>
      <c r="I19" s="1029">
        <f t="shared" si="5"/>
        <v>143.56800000000001</v>
      </c>
      <c r="J19" s="1030">
        <f>Orçamento!K19</f>
        <v>143.57</v>
      </c>
    </row>
    <row r="20" spans="1:11" ht="67.5" x14ac:dyDescent="0.25">
      <c r="A20" s="1031" t="s">
        <v>66</v>
      </c>
      <c r="B20" s="1032" t="s">
        <v>67</v>
      </c>
      <c r="C20" s="1033" t="s">
        <v>63</v>
      </c>
      <c r="D20" s="1034">
        <v>14.4</v>
      </c>
      <c r="E20" s="1035">
        <f>Orçamento!J20</f>
        <v>40.01</v>
      </c>
      <c r="F20" s="1036"/>
      <c r="G20" s="1037">
        <f t="shared" si="3"/>
        <v>40.01</v>
      </c>
      <c r="H20" s="1038">
        <f t="shared" si="4"/>
        <v>0</v>
      </c>
      <c r="I20" s="1039">
        <f t="shared" si="5"/>
        <v>576.14400000000001</v>
      </c>
      <c r="J20" s="1040">
        <f>Orçamento!K20</f>
        <v>576.14</v>
      </c>
    </row>
    <row r="21" spans="1:11" ht="22.5" x14ac:dyDescent="0.25">
      <c r="A21" s="1041" t="s">
        <v>68</v>
      </c>
      <c r="B21" s="1042" t="s">
        <v>69</v>
      </c>
      <c r="C21" s="1043" t="s">
        <v>63</v>
      </c>
      <c r="D21" s="1044">
        <v>288</v>
      </c>
      <c r="E21" s="1045">
        <f>Orçamento!J21</f>
        <v>1.38</v>
      </c>
      <c r="F21" s="1046"/>
      <c r="G21" s="1047">
        <f t="shared" si="3"/>
        <v>1.38</v>
      </c>
      <c r="H21" s="1048">
        <f t="shared" si="4"/>
        <v>0</v>
      </c>
      <c r="I21" s="1049">
        <f t="shared" si="5"/>
        <v>397.43999999999994</v>
      </c>
      <c r="J21" s="1050">
        <f>Orçamento!K21</f>
        <v>397.44</v>
      </c>
    </row>
    <row r="22" spans="1:11" ht="33.75" x14ac:dyDescent="0.25">
      <c r="A22" s="1051" t="s">
        <v>70</v>
      </c>
      <c r="B22" s="1052" t="s">
        <v>71</v>
      </c>
      <c r="C22" s="1053" t="s">
        <v>63</v>
      </c>
      <c r="D22" s="1054">
        <v>288</v>
      </c>
      <c r="E22" s="1055">
        <f>Orçamento!J22</f>
        <v>12.08</v>
      </c>
      <c r="F22" s="1056"/>
      <c r="G22" s="1057">
        <f t="shared" si="3"/>
        <v>12.08</v>
      </c>
      <c r="H22" s="1058">
        <f t="shared" si="4"/>
        <v>0</v>
      </c>
      <c r="I22" s="1059">
        <f t="shared" si="5"/>
        <v>3479.04</v>
      </c>
      <c r="J22" s="1060">
        <f>Orçamento!K22</f>
        <v>3479.04</v>
      </c>
    </row>
    <row r="23" spans="1:11" ht="33.75" x14ac:dyDescent="0.25">
      <c r="A23" s="1061" t="s">
        <v>72</v>
      </c>
      <c r="B23" s="1062" t="s">
        <v>73</v>
      </c>
      <c r="C23" s="1063" t="s">
        <v>47</v>
      </c>
      <c r="D23" s="1064">
        <v>50</v>
      </c>
      <c r="E23" s="1065">
        <f>Orçamento!J23</f>
        <v>15.47</v>
      </c>
      <c r="F23" s="1066"/>
      <c r="G23" s="1067">
        <f t="shared" si="3"/>
        <v>15.47</v>
      </c>
      <c r="H23" s="1068">
        <f t="shared" si="4"/>
        <v>0</v>
      </c>
      <c r="I23" s="1069">
        <f t="shared" si="5"/>
        <v>773.5</v>
      </c>
      <c r="J23" s="1070">
        <f>Orçamento!K23</f>
        <v>773.5</v>
      </c>
    </row>
    <row r="24" spans="1:11" x14ac:dyDescent="0.25">
      <c r="A24" s="1071" t="s">
        <v>74</v>
      </c>
      <c r="B24" s="1811" t="s">
        <v>75</v>
      </c>
      <c r="C24" s="1812"/>
      <c r="D24" s="1813"/>
      <c r="E24" s="1814"/>
      <c r="F24" s="1815"/>
      <c r="G24" s="1816"/>
      <c r="H24" s="1072">
        <f>SUM(H25:H32)</f>
        <v>0</v>
      </c>
      <c r="I24" s="1073">
        <f>SUM(I25:I32)</f>
        <v>17057.035240000001</v>
      </c>
      <c r="J24" s="1074">
        <f>SUM(J25:J32)</f>
        <v>17057.05</v>
      </c>
      <c r="K24" s="1075" t="s">
        <v>36</v>
      </c>
    </row>
    <row r="25" spans="1:11" ht="33.75" x14ac:dyDescent="0.25">
      <c r="A25" s="1076" t="s">
        <v>76</v>
      </c>
      <c r="B25" s="1077" t="s">
        <v>77</v>
      </c>
      <c r="C25" s="1078" t="s">
        <v>60</v>
      </c>
      <c r="D25" s="1079">
        <v>9.68</v>
      </c>
      <c r="E25" s="1080">
        <f>Orçamento!J25</f>
        <v>60.4</v>
      </c>
      <c r="F25" s="1081"/>
      <c r="G25" s="1082">
        <f t="shared" ref="G25:G32" si="6">E25-F25</f>
        <v>60.4</v>
      </c>
      <c r="H25" s="1083">
        <f t="shared" ref="H25:H32" si="7">F25*D25</f>
        <v>0</v>
      </c>
      <c r="I25" s="1084">
        <f t="shared" ref="I25:I32" si="8">G25*D25</f>
        <v>584.67200000000003</v>
      </c>
      <c r="J25" s="1085">
        <f>Orçamento!K25</f>
        <v>584.66999999999996</v>
      </c>
    </row>
    <row r="26" spans="1:11" ht="33.75" x14ac:dyDescent="0.25">
      <c r="A26" s="1086" t="s">
        <v>78</v>
      </c>
      <c r="B26" s="1087" t="s">
        <v>79</v>
      </c>
      <c r="C26" s="1088" t="s">
        <v>39</v>
      </c>
      <c r="D26" s="1089">
        <v>41.94</v>
      </c>
      <c r="E26" s="1090">
        <f>Orçamento!J26</f>
        <v>46.75</v>
      </c>
      <c r="F26" s="1091"/>
      <c r="G26" s="1092">
        <f t="shared" si="6"/>
        <v>46.75</v>
      </c>
      <c r="H26" s="1093">
        <f t="shared" si="7"/>
        <v>0</v>
      </c>
      <c r="I26" s="1094">
        <f t="shared" si="8"/>
        <v>1960.6949999999999</v>
      </c>
      <c r="J26" s="1095">
        <f>Orçamento!K26</f>
        <v>1960.7</v>
      </c>
    </row>
    <row r="27" spans="1:11" ht="33.75" x14ac:dyDescent="0.25">
      <c r="A27" s="1096" t="s">
        <v>80</v>
      </c>
      <c r="B27" s="1097" t="s">
        <v>81</v>
      </c>
      <c r="C27" s="1098" t="s">
        <v>39</v>
      </c>
      <c r="D27" s="1099">
        <v>13.5</v>
      </c>
      <c r="E27" s="1100">
        <f>Orçamento!J27</f>
        <v>66.97</v>
      </c>
      <c r="F27" s="1101"/>
      <c r="G27" s="1102">
        <f t="shared" si="6"/>
        <v>66.97</v>
      </c>
      <c r="H27" s="1103">
        <f t="shared" si="7"/>
        <v>0</v>
      </c>
      <c r="I27" s="1104">
        <f t="shared" si="8"/>
        <v>904.09500000000003</v>
      </c>
      <c r="J27" s="1105">
        <f>Orçamento!K27</f>
        <v>904.1</v>
      </c>
    </row>
    <row r="28" spans="1:11" ht="33.75" x14ac:dyDescent="0.25">
      <c r="A28" s="1106" t="s">
        <v>82</v>
      </c>
      <c r="B28" s="1107" t="s">
        <v>83</v>
      </c>
      <c r="C28" s="1108" t="s">
        <v>84</v>
      </c>
      <c r="D28" s="1109">
        <v>134.34200000000001</v>
      </c>
      <c r="E28" s="1110">
        <f>Orçamento!J28</f>
        <v>18.62</v>
      </c>
      <c r="F28" s="1111"/>
      <c r="G28" s="1112">
        <f t="shared" si="6"/>
        <v>18.62</v>
      </c>
      <c r="H28" s="1113">
        <f t="shared" si="7"/>
        <v>0</v>
      </c>
      <c r="I28" s="1114">
        <f t="shared" si="8"/>
        <v>2501.4480400000002</v>
      </c>
      <c r="J28" s="1115">
        <f>Orçamento!K28</f>
        <v>2501.4499999999998</v>
      </c>
    </row>
    <row r="29" spans="1:11" ht="45" x14ac:dyDescent="0.25">
      <c r="A29" s="1116" t="s">
        <v>85</v>
      </c>
      <c r="B29" s="1117" t="s">
        <v>86</v>
      </c>
      <c r="C29" s="1118" t="s">
        <v>84</v>
      </c>
      <c r="D29" s="1119">
        <v>207.65799999999999</v>
      </c>
      <c r="E29" s="1120">
        <f>Orçamento!J29</f>
        <v>14.4</v>
      </c>
      <c r="F29" s="1121"/>
      <c r="G29" s="1122">
        <f t="shared" si="6"/>
        <v>14.4</v>
      </c>
      <c r="H29" s="1123">
        <f t="shared" si="7"/>
        <v>0</v>
      </c>
      <c r="I29" s="1124">
        <f t="shared" si="8"/>
        <v>2990.2752</v>
      </c>
      <c r="J29" s="1125">
        <f>Orçamento!K29</f>
        <v>2990.28</v>
      </c>
    </row>
    <row r="30" spans="1:11" ht="45" x14ac:dyDescent="0.25">
      <c r="A30" s="1126" t="s">
        <v>87</v>
      </c>
      <c r="B30" s="1127" t="s">
        <v>88</v>
      </c>
      <c r="C30" s="1128" t="s">
        <v>84</v>
      </c>
      <c r="D30" s="1129">
        <v>91.12</v>
      </c>
      <c r="E30" s="1130">
        <f>Orçamento!J30</f>
        <v>12.73</v>
      </c>
      <c r="F30" s="1131"/>
      <c r="G30" s="1132">
        <f t="shared" si="6"/>
        <v>12.73</v>
      </c>
      <c r="H30" s="1133">
        <f t="shared" si="7"/>
        <v>0</v>
      </c>
      <c r="I30" s="1134">
        <f t="shared" si="8"/>
        <v>1159.9576000000002</v>
      </c>
      <c r="J30" s="1135">
        <f>Orçamento!K30</f>
        <v>1159.96</v>
      </c>
    </row>
    <row r="31" spans="1:11" ht="45" x14ac:dyDescent="0.25">
      <c r="A31" s="1136" t="s">
        <v>89</v>
      </c>
      <c r="B31" s="1137" t="s">
        <v>90</v>
      </c>
      <c r="C31" s="1138" t="s">
        <v>60</v>
      </c>
      <c r="D31" s="1139">
        <v>6.19</v>
      </c>
      <c r="E31" s="1140">
        <f>Orçamento!J31</f>
        <v>616.26</v>
      </c>
      <c r="F31" s="1141"/>
      <c r="G31" s="1142">
        <f t="shared" si="6"/>
        <v>616.26</v>
      </c>
      <c r="H31" s="1143">
        <f t="shared" si="7"/>
        <v>0</v>
      </c>
      <c r="I31" s="1144">
        <f t="shared" si="8"/>
        <v>3814.6494000000002</v>
      </c>
      <c r="J31" s="1145">
        <f>Orçamento!K31</f>
        <v>3814.65</v>
      </c>
    </row>
    <row r="32" spans="1:11" ht="33.75" x14ac:dyDescent="0.25">
      <c r="A32" s="1146" t="s">
        <v>91</v>
      </c>
      <c r="B32" s="1147" t="s">
        <v>92</v>
      </c>
      <c r="C32" s="1148" t="s">
        <v>63</v>
      </c>
      <c r="D32" s="1149">
        <v>53.55</v>
      </c>
      <c r="E32" s="1150">
        <f>Orçamento!J32</f>
        <v>58.66</v>
      </c>
      <c r="F32" s="1151"/>
      <c r="G32" s="1152">
        <f t="shared" si="6"/>
        <v>58.66</v>
      </c>
      <c r="H32" s="1153">
        <f t="shared" si="7"/>
        <v>0</v>
      </c>
      <c r="I32" s="1154">
        <f t="shared" si="8"/>
        <v>3141.2429999999995</v>
      </c>
      <c r="J32" s="1155">
        <f>Orçamento!K32</f>
        <v>3141.24</v>
      </c>
    </row>
    <row r="33" spans="1:12" x14ac:dyDescent="0.25">
      <c r="A33" s="1156" t="s">
        <v>93</v>
      </c>
      <c r="B33" s="1817" t="s">
        <v>94</v>
      </c>
      <c r="C33" s="1818"/>
      <c r="D33" s="1819"/>
      <c r="E33" s="1820"/>
      <c r="F33" s="1821"/>
      <c r="G33" s="1822"/>
      <c r="H33" s="1157">
        <f>SUM(H34:H37)</f>
        <v>0</v>
      </c>
      <c r="I33" s="1158">
        <f>SUM(I34:I37)</f>
        <v>1601.8209999999999</v>
      </c>
      <c r="J33" s="1159">
        <f>SUM(J34:J37)</f>
        <v>1601.8200000000002</v>
      </c>
      <c r="K33" s="1160" t="s">
        <v>36</v>
      </c>
    </row>
    <row r="34" spans="1:12" ht="33.75" x14ac:dyDescent="0.25">
      <c r="A34" s="1161" t="s">
        <v>95</v>
      </c>
      <c r="B34" s="1162" t="s">
        <v>79</v>
      </c>
      <c r="C34" s="1163" t="s">
        <v>39</v>
      </c>
      <c r="D34" s="1164">
        <v>12.48</v>
      </c>
      <c r="E34" s="1165">
        <f>Orçamento!J34</f>
        <v>46.75</v>
      </c>
      <c r="F34" s="1166"/>
      <c r="G34" s="1167">
        <f>E34-F34</f>
        <v>46.75</v>
      </c>
      <c r="H34" s="1168">
        <f>F34*D34</f>
        <v>0</v>
      </c>
      <c r="I34" s="1169">
        <f>G34*D34</f>
        <v>583.44000000000005</v>
      </c>
      <c r="J34" s="1170">
        <f>Orçamento!K34</f>
        <v>583.44000000000005</v>
      </c>
    </row>
    <row r="35" spans="1:12" ht="45" x14ac:dyDescent="0.25">
      <c r="A35" s="1171" t="s">
        <v>96</v>
      </c>
      <c r="B35" s="1172" t="s">
        <v>97</v>
      </c>
      <c r="C35" s="1173" t="s">
        <v>84</v>
      </c>
      <c r="D35" s="1174">
        <v>13.21</v>
      </c>
      <c r="E35" s="1175">
        <f>Orçamento!J35</f>
        <v>14.55</v>
      </c>
      <c r="F35" s="1176"/>
      <c r="G35" s="1177">
        <f>E35-F35</f>
        <v>14.55</v>
      </c>
      <c r="H35" s="1178">
        <f>F35*D35</f>
        <v>0</v>
      </c>
      <c r="I35" s="1179">
        <f>G35*D35</f>
        <v>192.20550000000003</v>
      </c>
      <c r="J35" s="1180">
        <f>Orçamento!K35</f>
        <v>192.21</v>
      </c>
    </row>
    <row r="36" spans="1:12" ht="45" x14ac:dyDescent="0.25">
      <c r="A36" s="1181" t="s">
        <v>98</v>
      </c>
      <c r="B36" s="1182" t="s">
        <v>99</v>
      </c>
      <c r="C36" s="1183" t="s">
        <v>84</v>
      </c>
      <c r="D36" s="1184">
        <v>36.58</v>
      </c>
      <c r="E36" s="1185">
        <f>Orçamento!J36</f>
        <v>12.73</v>
      </c>
      <c r="F36" s="1186"/>
      <c r="G36" s="1187">
        <f>E36-F36</f>
        <v>12.73</v>
      </c>
      <c r="H36" s="1188">
        <f>F36*D36</f>
        <v>0</v>
      </c>
      <c r="I36" s="1189">
        <f>G36*D36</f>
        <v>465.66339999999997</v>
      </c>
      <c r="J36" s="1190">
        <f>Orçamento!K36</f>
        <v>465.66</v>
      </c>
    </row>
    <row r="37" spans="1:12" ht="45" x14ac:dyDescent="0.25">
      <c r="A37" s="1191" t="s">
        <v>100</v>
      </c>
      <c r="B37" s="1192" t="s">
        <v>90</v>
      </c>
      <c r="C37" s="1193" t="s">
        <v>60</v>
      </c>
      <c r="D37" s="1194">
        <v>0.58499999999999996</v>
      </c>
      <c r="E37" s="1195">
        <f>Orçamento!J37</f>
        <v>616.26</v>
      </c>
      <c r="F37" s="1196"/>
      <c r="G37" s="1197">
        <f>E37-F37</f>
        <v>616.26</v>
      </c>
      <c r="H37" s="1198">
        <f>F37*D37</f>
        <v>0</v>
      </c>
      <c r="I37" s="1199">
        <f>G37*D37</f>
        <v>360.51209999999998</v>
      </c>
      <c r="J37" s="1200">
        <f>Orçamento!K37</f>
        <v>360.51</v>
      </c>
    </row>
    <row r="38" spans="1:12" x14ac:dyDescent="0.25">
      <c r="A38" s="1201" t="s">
        <v>101</v>
      </c>
      <c r="B38" s="1825" t="s">
        <v>102</v>
      </c>
      <c r="C38" s="1826"/>
      <c r="D38" s="1827"/>
      <c r="E38" s="1828"/>
      <c r="F38" s="1829"/>
      <c r="G38" s="1830"/>
      <c r="H38" s="1202">
        <f>SUM(H39:H50)</f>
        <v>0</v>
      </c>
      <c r="I38" s="1203">
        <f>SUM(I39:I50)</f>
        <v>33845.785199999998</v>
      </c>
      <c r="J38" s="1204">
        <f>SUM(J39:J50)</f>
        <v>33845.79</v>
      </c>
      <c r="K38" s="1205" t="s">
        <v>36</v>
      </c>
    </row>
    <row r="39" spans="1:12" x14ac:dyDescent="0.25">
      <c r="A39" s="1206" t="s">
        <v>103</v>
      </c>
      <c r="B39" s="1823" t="s">
        <v>104</v>
      </c>
      <c r="C39" s="1559"/>
      <c r="D39" s="1559"/>
      <c r="E39" s="1559"/>
      <c r="F39" s="1559"/>
      <c r="G39" s="1559"/>
      <c r="H39" s="1559"/>
      <c r="I39" s="1559"/>
      <c r="J39" s="1559"/>
      <c r="K39" s="1559"/>
      <c r="L39" s="1207" t="s">
        <v>55</v>
      </c>
    </row>
    <row r="40" spans="1:12" ht="67.5" x14ac:dyDescent="0.25">
      <c r="A40" s="1208" t="s">
        <v>105</v>
      </c>
      <c r="B40" s="1209" t="s">
        <v>106</v>
      </c>
      <c r="C40" s="1210" t="s">
        <v>47</v>
      </c>
      <c r="D40" s="1211">
        <v>71.34</v>
      </c>
      <c r="E40" s="1212">
        <f>Orçamento!J40</f>
        <v>184.48</v>
      </c>
      <c r="F40" s="1213"/>
      <c r="G40" s="1214">
        <f>E40-F40</f>
        <v>184.48</v>
      </c>
      <c r="H40" s="1215">
        <f>F40*D40</f>
        <v>0</v>
      </c>
      <c r="I40" s="1216">
        <f>G40*D40</f>
        <v>13160.8032</v>
      </c>
      <c r="J40" s="1217">
        <f>Orçamento!K40</f>
        <v>13160.8</v>
      </c>
    </row>
    <row r="41" spans="1:12" ht="33.75" x14ac:dyDescent="0.25">
      <c r="A41" s="1218" t="s">
        <v>107</v>
      </c>
      <c r="B41" s="1219" t="s">
        <v>108</v>
      </c>
      <c r="C41" s="1220" t="s">
        <v>47</v>
      </c>
      <c r="D41" s="1221">
        <v>6</v>
      </c>
      <c r="E41" s="1222">
        <f>Orçamento!J41</f>
        <v>49.69</v>
      </c>
      <c r="F41" s="1223"/>
      <c r="G41" s="1224">
        <f>E41-F41</f>
        <v>49.69</v>
      </c>
      <c r="H41" s="1225">
        <f>F41*D41</f>
        <v>0</v>
      </c>
      <c r="I41" s="1226">
        <f>G41*D41</f>
        <v>298.14</v>
      </c>
      <c r="J41" s="1227">
        <f>Orçamento!K41</f>
        <v>298.14</v>
      </c>
    </row>
    <row r="42" spans="1:12" ht="33.75" x14ac:dyDescent="0.25">
      <c r="A42" s="1228" t="s">
        <v>109</v>
      </c>
      <c r="B42" s="1229" t="s">
        <v>77</v>
      </c>
      <c r="C42" s="1230" t="s">
        <v>60</v>
      </c>
      <c r="D42" s="1231">
        <v>0.72</v>
      </c>
      <c r="E42" s="1232">
        <f>Orçamento!J42</f>
        <v>60.4</v>
      </c>
      <c r="F42" s="1233"/>
      <c r="G42" s="1234">
        <f>E42-F42</f>
        <v>60.4</v>
      </c>
      <c r="H42" s="1235">
        <f>F42*D42</f>
        <v>0</v>
      </c>
      <c r="I42" s="1236">
        <f>G42*D42</f>
        <v>43.488</v>
      </c>
      <c r="J42" s="1237">
        <f>Orçamento!K42</f>
        <v>43.49</v>
      </c>
    </row>
    <row r="43" spans="1:12" x14ac:dyDescent="0.25">
      <c r="A43" s="1238" t="s">
        <v>110</v>
      </c>
      <c r="B43" s="1824" t="s">
        <v>111</v>
      </c>
      <c r="C43" s="1559"/>
      <c r="D43" s="1559"/>
      <c r="E43" s="1559"/>
      <c r="F43" s="1559"/>
      <c r="G43" s="1559"/>
      <c r="H43" s="1559"/>
      <c r="I43" s="1559"/>
      <c r="J43" s="1559"/>
      <c r="K43" s="1559"/>
      <c r="L43" s="1239" t="s">
        <v>55</v>
      </c>
    </row>
    <row r="44" spans="1:12" ht="67.5" x14ac:dyDescent="0.25">
      <c r="A44" s="1240" t="s">
        <v>112</v>
      </c>
      <c r="B44" s="1241" t="s">
        <v>106</v>
      </c>
      <c r="C44" s="1242" t="s">
        <v>47</v>
      </c>
      <c r="D44" s="1243">
        <v>46</v>
      </c>
      <c r="E44" s="1244">
        <f>Orçamento!J44</f>
        <v>184.48</v>
      </c>
      <c r="F44" s="1245"/>
      <c r="G44" s="1246">
        <f t="shared" ref="G44:G50" si="9">E44-F44</f>
        <v>184.48</v>
      </c>
      <c r="H44" s="1247">
        <f t="shared" ref="H44:H50" si="10">F44*D44</f>
        <v>0</v>
      </c>
      <c r="I44" s="1248">
        <f t="shared" ref="I44:I50" si="11">G44*D44</f>
        <v>8486.08</v>
      </c>
      <c r="J44" s="1249">
        <f>Orçamento!K44</f>
        <v>8486.08</v>
      </c>
    </row>
    <row r="45" spans="1:12" ht="33.75" x14ac:dyDescent="0.25">
      <c r="A45" s="1250" t="s">
        <v>113</v>
      </c>
      <c r="B45" s="1251" t="s">
        <v>108</v>
      </c>
      <c r="C45" s="1252" t="s">
        <v>47</v>
      </c>
      <c r="D45" s="1253">
        <v>11</v>
      </c>
      <c r="E45" s="1254">
        <f>Orçamento!J45</f>
        <v>49.69</v>
      </c>
      <c r="F45" s="1255"/>
      <c r="G45" s="1256">
        <f t="shared" si="9"/>
        <v>49.69</v>
      </c>
      <c r="H45" s="1257">
        <f t="shared" si="10"/>
        <v>0</v>
      </c>
      <c r="I45" s="1258">
        <f t="shared" si="11"/>
        <v>546.58999999999992</v>
      </c>
      <c r="J45" s="1259">
        <f>Orçamento!K45</f>
        <v>546.59</v>
      </c>
    </row>
    <row r="46" spans="1:12" ht="33.75" x14ac:dyDescent="0.25">
      <c r="A46" s="1260" t="s">
        <v>114</v>
      </c>
      <c r="B46" s="1261" t="s">
        <v>77</v>
      </c>
      <c r="C46" s="1262" t="s">
        <v>60</v>
      </c>
      <c r="D46" s="1263">
        <v>1.32</v>
      </c>
      <c r="E46" s="1264">
        <f>Orçamento!J46</f>
        <v>60.4</v>
      </c>
      <c r="F46" s="1265"/>
      <c r="G46" s="1266">
        <f t="shared" si="9"/>
        <v>60.4</v>
      </c>
      <c r="H46" s="1267">
        <f t="shared" si="10"/>
        <v>0</v>
      </c>
      <c r="I46" s="1268">
        <f t="shared" si="11"/>
        <v>79.728000000000009</v>
      </c>
      <c r="J46" s="1269">
        <f>Orçamento!K46</f>
        <v>79.73</v>
      </c>
    </row>
    <row r="47" spans="1:12" ht="45" x14ac:dyDescent="0.25">
      <c r="A47" s="1270" t="s">
        <v>115</v>
      </c>
      <c r="B47" s="1271" t="s">
        <v>116</v>
      </c>
      <c r="C47" s="1272" t="s">
        <v>60</v>
      </c>
      <c r="D47" s="1273">
        <v>28.8</v>
      </c>
      <c r="E47" s="1274">
        <f>Orçamento!J47</f>
        <v>135.91999999999999</v>
      </c>
      <c r="F47" s="1275"/>
      <c r="G47" s="1276">
        <f t="shared" si="9"/>
        <v>135.91999999999999</v>
      </c>
      <c r="H47" s="1277">
        <f t="shared" si="10"/>
        <v>0</v>
      </c>
      <c r="I47" s="1278">
        <f t="shared" si="11"/>
        <v>3914.4959999999996</v>
      </c>
      <c r="J47" s="1279">
        <f>Orçamento!K47</f>
        <v>3914.5</v>
      </c>
    </row>
    <row r="48" spans="1:12" ht="33.75" x14ac:dyDescent="0.25">
      <c r="A48" s="1280" t="s">
        <v>117</v>
      </c>
      <c r="B48" s="1281" t="s">
        <v>118</v>
      </c>
      <c r="C48" s="1282" t="s">
        <v>39</v>
      </c>
      <c r="D48" s="1283">
        <v>360</v>
      </c>
      <c r="E48" s="1284">
        <f>Orçamento!J48</f>
        <v>6.41</v>
      </c>
      <c r="F48" s="1285"/>
      <c r="G48" s="1286">
        <f t="shared" si="9"/>
        <v>6.41</v>
      </c>
      <c r="H48" s="1287">
        <f t="shared" si="10"/>
        <v>0</v>
      </c>
      <c r="I48" s="1288">
        <f t="shared" si="11"/>
        <v>2307.6</v>
      </c>
      <c r="J48" s="1289">
        <f>Orçamento!K48</f>
        <v>2307.6</v>
      </c>
    </row>
    <row r="49" spans="1:11" ht="22.5" x14ac:dyDescent="0.25">
      <c r="A49" s="1290" t="s">
        <v>119</v>
      </c>
      <c r="B49" s="1291" t="s">
        <v>120</v>
      </c>
      <c r="C49" s="1292" t="s">
        <v>60</v>
      </c>
      <c r="D49" s="1293">
        <v>18</v>
      </c>
      <c r="E49" s="1294">
        <f>Orçamento!J49</f>
        <v>222.97</v>
      </c>
      <c r="F49" s="1295"/>
      <c r="G49" s="1296">
        <f t="shared" si="9"/>
        <v>222.97</v>
      </c>
      <c r="H49" s="1297">
        <f t="shared" si="10"/>
        <v>0</v>
      </c>
      <c r="I49" s="1298">
        <f t="shared" si="11"/>
        <v>4013.46</v>
      </c>
      <c r="J49" s="1299">
        <f>Orçamento!K49</f>
        <v>4013.46</v>
      </c>
    </row>
    <row r="50" spans="1:11" ht="33.75" x14ac:dyDescent="0.25">
      <c r="A50" s="1300" t="s">
        <v>121</v>
      </c>
      <c r="B50" s="1301" t="s">
        <v>122</v>
      </c>
      <c r="C50" s="1302" t="s">
        <v>60</v>
      </c>
      <c r="D50" s="1303">
        <v>36</v>
      </c>
      <c r="E50" s="1304">
        <f>Orçamento!J50</f>
        <v>27.65</v>
      </c>
      <c r="F50" s="1305"/>
      <c r="G50" s="1306">
        <f t="shared" si="9"/>
        <v>27.65</v>
      </c>
      <c r="H50" s="1307">
        <f t="shared" si="10"/>
        <v>0</v>
      </c>
      <c r="I50" s="1308">
        <f t="shared" si="11"/>
        <v>995.4</v>
      </c>
      <c r="J50" s="1309">
        <f>Orçamento!K50</f>
        <v>995.4</v>
      </c>
    </row>
    <row r="51" spans="1:11" x14ac:dyDescent="0.25">
      <c r="A51" s="1310" t="s">
        <v>123</v>
      </c>
      <c r="B51" s="1781" t="s">
        <v>124</v>
      </c>
      <c r="C51" s="1782"/>
      <c r="D51" s="1783"/>
      <c r="E51" s="1784"/>
      <c r="F51" s="1785"/>
      <c r="G51" s="1786"/>
      <c r="H51" s="1311">
        <f>SUM(H52:H56)</f>
        <v>0</v>
      </c>
      <c r="I51" s="1312">
        <f>SUM(I52:I56)</f>
        <v>8124.8894</v>
      </c>
      <c r="J51" s="1313">
        <f>SUM(J52:J56)</f>
        <v>8124.88</v>
      </c>
      <c r="K51" s="1314" t="s">
        <v>36</v>
      </c>
    </row>
    <row r="52" spans="1:11" ht="56.25" x14ac:dyDescent="0.25">
      <c r="A52" s="1315" t="s">
        <v>125</v>
      </c>
      <c r="B52" s="1316" t="s">
        <v>126</v>
      </c>
      <c r="C52" s="1317" t="s">
        <v>39</v>
      </c>
      <c r="D52" s="1318">
        <v>42.14</v>
      </c>
      <c r="E52" s="1319">
        <f>Orçamento!J52</f>
        <v>70.11</v>
      </c>
      <c r="F52" s="1320"/>
      <c r="G52" s="1321">
        <f>E52-F52</f>
        <v>70.11</v>
      </c>
      <c r="H52" s="1322">
        <f>F52*D52</f>
        <v>0</v>
      </c>
      <c r="I52" s="1323">
        <f>G52*D52</f>
        <v>2954.4353999999998</v>
      </c>
      <c r="J52" s="1324">
        <f>Orçamento!K52</f>
        <v>2954.44</v>
      </c>
    </row>
    <row r="53" spans="1:11" ht="67.5" x14ac:dyDescent="0.25">
      <c r="A53" s="1325" t="s">
        <v>127</v>
      </c>
      <c r="B53" s="1326" t="s">
        <v>65</v>
      </c>
      <c r="C53" s="1327" t="s">
        <v>63</v>
      </c>
      <c r="D53" s="1328">
        <v>79.180000000000007</v>
      </c>
      <c r="E53" s="1329">
        <f>Orçamento!J53</f>
        <v>9.9700000000000006</v>
      </c>
      <c r="F53" s="1330"/>
      <c r="G53" s="1331">
        <f>E53-F53</f>
        <v>9.9700000000000006</v>
      </c>
      <c r="H53" s="1332">
        <f>F53*D53</f>
        <v>0</v>
      </c>
      <c r="I53" s="1333">
        <f>G53*D53</f>
        <v>789.42460000000017</v>
      </c>
      <c r="J53" s="1334">
        <f>Orçamento!K53</f>
        <v>789.42</v>
      </c>
    </row>
    <row r="54" spans="1:11" ht="67.5" x14ac:dyDescent="0.25">
      <c r="A54" s="1335" t="s">
        <v>128</v>
      </c>
      <c r="B54" s="1336" t="s">
        <v>67</v>
      </c>
      <c r="C54" s="1337" t="s">
        <v>63</v>
      </c>
      <c r="D54" s="1338">
        <v>79.180000000000007</v>
      </c>
      <c r="E54" s="1339">
        <f>Orçamento!J54</f>
        <v>40.01</v>
      </c>
      <c r="F54" s="1340"/>
      <c r="G54" s="1341">
        <f>E54-F54</f>
        <v>40.01</v>
      </c>
      <c r="H54" s="1342">
        <f>F54*D54</f>
        <v>0</v>
      </c>
      <c r="I54" s="1343">
        <f>G54*D54</f>
        <v>3167.9918000000002</v>
      </c>
      <c r="J54" s="1344">
        <f>Orçamento!K54</f>
        <v>3167.99</v>
      </c>
    </row>
    <row r="55" spans="1:11" ht="22.5" x14ac:dyDescent="0.25">
      <c r="A55" s="1345" t="s">
        <v>129</v>
      </c>
      <c r="B55" s="1346" t="s">
        <v>130</v>
      </c>
      <c r="C55" s="1347" t="s">
        <v>63</v>
      </c>
      <c r="D55" s="1348">
        <v>79.180000000000007</v>
      </c>
      <c r="E55" s="1349">
        <f>Orçamento!J55</f>
        <v>3.24</v>
      </c>
      <c r="F55" s="1350"/>
      <c r="G55" s="1351">
        <f>E55-F55</f>
        <v>3.24</v>
      </c>
      <c r="H55" s="1352">
        <f>F55*D55</f>
        <v>0</v>
      </c>
      <c r="I55" s="1353">
        <f>G55*D55</f>
        <v>256.54320000000001</v>
      </c>
      <c r="J55" s="1354">
        <f>Orçamento!K55</f>
        <v>256.54000000000002</v>
      </c>
    </row>
    <row r="56" spans="1:11" ht="33.75" x14ac:dyDescent="0.25">
      <c r="A56" s="1355" t="s">
        <v>131</v>
      </c>
      <c r="B56" s="1356" t="s">
        <v>71</v>
      </c>
      <c r="C56" s="1357" t="s">
        <v>63</v>
      </c>
      <c r="D56" s="1358">
        <v>79.180000000000007</v>
      </c>
      <c r="E56" s="1359">
        <f>Orçamento!J56</f>
        <v>12.08</v>
      </c>
      <c r="F56" s="1360"/>
      <c r="G56" s="1361">
        <f>E56-F56</f>
        <v>12.08</v>
      </c>
      <c r="H56" s="1362">
        <f>F56*D56</f>
        <v>0</v>
      </c>
      <c r="I56" s="1363">
        <f>G56*D56</f>
        <v>956.49440000000004</v>
      </c>
      <c r="J56" s="1364">
        <f>Orçamento!K56</f>
        <v>956.49</v>
      </c>
    </row>
    <row r="57" spans="1:11" x14ac:dyDescent="0.25">
      <c r="A57" s="1365" t="s">
        <v>132</v>
      </c>
      <c r="B57" s="1787" t="s">
        <v>133</v>
      </c>
      <c r="C57" s="1788"/>
      <c r="D57" s="1789"/>
      <c r="E57" s="1790"/>
      <c r="F57" s="1791"/>
      <c r="G57" s="1792"/>
      <c r="H57" s="1366">
        <f>SUM(H58:H59)</f>
        <v>0</v>
      </c>
      <c r="I57" s="1367">
        <f>SUM(I58:I59)</f>
        <v>29731.931099999998</v>
      </c>
      <c r="J57" s="1368">
        <f>SUM(J58:J59)</f>
        <v>29731.93</v>
      </c>
      <c r="K57" s="1369" t="s">
        <v>36</v>
      </c>
    </row>
    <row r="58" spans="1:11" ht="33.75" x14ac:dyDescent="0.25">
      <c r="A58" s="1370" t="s">
        <v>134</v>
      </c>
      <c r="B58" s="1371" t="s">
        <v>135</v>
      </c>
      <c r="C58" s="1372" t="s">
        <v>136</v>
      </c>
      <c r="D58" s="1373">
        <v>87.69</v>
      </c>
      <c r="E58" s="1374">
        <f>Orçamento!J58</f>
        <v>263.19</v>
      </c>
      <c r="F58" s="1375"/>
      <c r="G58" s="1376">
        <f>E58-F58</f>
        <v>263.19</v>
      </c>
      <c r="H58" s="1377">
        <f>F58*D58</f>
        <v>0</v>
      </c>
      <c r="I58" s="1378">
        <f>G58*D58</f>
        <v>23079.131099999999</v>
      </c>
      <c r="J58" s="1379">
        <f>Orçamento!K58</f>
        <v>23079.13</v>
      </c>
    </row>
    <row r="59" spans="1:11" ht="22.5" x14ac:dyDescent="0.25">
      <c r="A59" s="1380" t="s">
        <v>137</v>
      </c>
      <c r="B59" s="1381" t="s">
        <v>138</v>
      </c>
      <c r="C59" s="1382" t="s">
        <v>63</v>
      </c>
      <c r="D59" s="1383">
        <v>360</v>
      </c>
      <c r="E59" s="1384">
        <f>Orçamento!J59</f>
        <v>18.48</v>
      </c>
      <c r="F59" s="1385"/>
      <c r="G59" s="1386">
        <f>E59-F59</f>
        <v>18.48</v>
      </c>
      <c r="H59" s="1387">
        <f>F59*D59</f>
        <v>0</v>
      </c>
      <c r="I59" s="1388">
        <f>G59*D59</f>
        <v>6652.8</v>
      </c>
      <c r="J59" s="1389">
        <f>Orçamento!K59</f>
        <v>6652.8</v>
      </c>
    </row>
    <row r="60" spans="1:11" x14ac:dyDescent="0.25">
      <c r="A60" s="1390" t="s">
        <v>139</v>
      </c>
      <c r="B60" s="1793" t="s">
        <v>140</v>
      </c>
      <c r="C60" s="1794"/>
      <c r="D60" s="1795"/>
      <c r="E60" s="1796"/>
      <c r="F60" s="1797"/>
      <c r="G60" s="1798"/>
      <c r="H60" s="1391">
        <f>SUM(H61:H66)</f>
        <v>0</v>
      </c>
      <c r="I60" s="1392">
        <f>SUM(I61:I66)</f>
        <v>126135.02304</v>
      </c>
      <c r="J60" s="1393">
        <f>SUM(J61:J66)</f>
        <v>126135.01999999999</v>
      </c>
      <c r="K60" s="1394" t="s">
        <v>36</v>
      </c>
    </row>
    <row r="61" spans="1:11" ht="78.75" x14ac:dyDescent="0.25">
      <c r="A61" s="1395" t="s">
        <v>141</v>
      </c>
      <c r="B61" s="1396" t="s">
        <v>142</v>
      </c>
      <c r="C61" s="1397" t="s">
        <v>143</v>
      </c>
      <c r="D61" s="1398">
        <v>1</v>
      </c>
      <c r="E61" s="1399">
        <f>Orçamento!J61</f>
        <v>2604.98</v>
      </c>
      <c r="F61" s="1400"/>
      <c r="G61" s="1401">
        <f t="shared" ref="G61:G66" si="12">E61-F61</f>
        <v>2604.98</v>
      </c>
      <c r="H61" s="1402">
        <f t="shared" ref="H61:H66" si="13">F61*D61</f>
        <v>0</v>
      </c>
      <c r="I61" s="1403">
        <f t="shared" ref="I61:I66" si="14">G61*D61</f>
        <v>2604.98</v>
      </c>
      <c r="J61" s="1404">
        <f>Orçamento!K61</f>
        <v>2604.98</v>
      </c>
    </row>
    <row r="62" spans="1:11" ht="45" x14ac:dyDescent="0.25">
      <c r="A62" s="1405" t="s">
        <v>144</v>
      </c>
      <c r="B62" s="1406" t="s">
        <v>145</v>
      </c>
      <c r="C62" s="1407" t="s">
        <v>146</v>
      </c>
      <c r="D62" s="1408">
        <v>1</v>
      </c>
      <c r="E62" s="1409">
        <f>Orçamento!J62</f>
        <v>261.74</v>
      </c>
      <c r="F62" s="1410"/>
      <c r="G62" s="1411">
        <f t="shared" si="12"/>
        <v>261.74</v>
      </c>
      <c r="H62" s="1412">
        <f t="shared" si="13"/>
        <v>0</v>
      </c>
      <c r="I62" s="1413">
        <f t="shared" si="14"/>
        <v>261.74</v>
      </c>
      <c r="J62" s="1414">
        <f>Orçamento!K62</f>
        <v>261.74</v>
      </c>
    </row>
    <row r="63" spans="1:11" ht="67.5" x14ac:dyDescent="0.25">
      <c r="A63" s="1415" t="s">
        <v>147</v>
      </c>
      <c r="B63" s="1416" t="s">
        <v>148</v>
      </c>
      <c r="C63" s="1417" t="s">
        <v>143</v>
      </c>
      <c r="D63" s="1418">
        <v>1</v>
      </c>
      <c r="E63" s="1419">
        <f>Orçamento!J63</f>
        <v>4237.76</v>
      </c>
      <c r="F63" s="1420"/>
      <c r="G63" s="1421">
        <f t="shared" si="12"/>
        <v>4237.76</v>
      </c>
      <c r="H63" s="1422">
        <f t="shared" si="13"/>
        <v>0</v>
      </c>
      <c r="I63" s="1423">
        <f t="shared" si="14"/>
        <v>4237.76</v>
      </c>
      <c r="J63" s="1424">
        <f>Orçamento!K63</f>
        <v>4237.76</v>
      </c>
    </row>
    <row r="64" spans="1:11" ht="33.75" x14ac:dyDescent="0.25">
      <c r="A64" s="1425" t="s">
        <v>149</v>
      </c>
      <c r="B64" s="1426" t="s">
        <v>150</v>
      </c>
      <c r="C64" s="1427" t="s">
        <v>47</v>
      </c>
      <c r="D64" s="1428">
        <v>69.760000000000005</v>
      </c>
      <c r="E64" s="1429">
        <f>Orçamento!J64</f>
        <v>4.99</v>
      </c>
      <c r="F64" s="1430"/>
      <c r="G64" s="1431">
        <f t="shared" si="12"/>
        <v>4.99</v>
      </c>
      <c r="H64" s="1432">
        <f t="shared" si="13"/>
        <v>0</v>
      </c>
      <c r="I64" s="1433">
        <f t="shared" si="14"/>
        <v>348.10240000000005</v>
      </c>
      <c r="J64" s="1434">
        <f>Orçamento!K64</f>
        <v>348.1</v>
      </c>
    </row>
    <row r="65" spans="1:11" ht="180" x14ac:dyDescent="0.25">
      <c r="A65" s="1435" t="s">
        <v>151</v>
      </c>
      <c r="B65" s="1436" t="s">
        <v>152</v>
      </c>
      <c r="C65" s="1437" t="s">
        <v>39</v>
      </c>
      <c r="D65" s="1438">
        <v>877.2</v>
      </c>
      <c r="E65" s="1439">
        <f>Orçamento!J65</f>
        <v>135.22999999999999</v>
      </c>
      <c r="F65" s="1440"/>
      <c r="G65" s="1441">
        <f t="shared" si="12"/>
        <v>135.22999999999999</v>
      </c>
      <c r="H65" s="1442">
        <f t="shared" si="13"/>
        <v>0</v>
      </c>
      <c r="I65" s="1443">
        <f t="shared" si="14"/>
        <v>118623.75599999999</v>
      </c>
      <c r="J65" s="1444">
        <f>Orçamento!K65</f>
        <v>118623.76</v>
      </c>
    </row>
    <row r="66" spans="1:11" ht="33.75" x14ac:dyDescent="0.25">
      <c r="A66" s="1445" t="s">
        <v>153</v>
      </c>
      <c r="B66" s="1446" t="s">
        <v>154</v>
      </c>
      <c r="C66" s="1447" t="s">
        <v>63</v>
      </c>
      <c r="D66" s="1448">
        <v>4.8579999999999997</v>
      </c>
      <c r="E66" s="1449">
        <f>Orçamento!J66</f>
        <v>12.08</v>
      </c>
      <c r="F66" s="1450"/>
      <c r="G66" s="1451">
        <f t="shared" si="12"/>
        <v>12.08</v>
      </c>
      <c r="H66" s="1452">
        <f t="shared" si="13"/>
        <v>0</v>
      </c>
      <c r="I66" s="1453">
        <f t="shared" si="14"/>
        <v>58.684639999999995</v>
      </c>
      <c r="J66" s="1454">
        <f>Orçamento!K66</f>
        <v>58.68</v>
      </c>
    </row>
    <row r="67" spans="1:11" x14ac:dyDescent="0.25">
      <c r="A67" s="1455" t="s">
        <v>155</v>
      </c>
      <c r="B67" s="1799" t="s">
        <v>156</v>
      </c>
      <c r="C67" s="1800"/>
      <c r="D67" s="1801"/>
      <c r="E67" s="1802"/>
      <c r="F67" s="1803"/>
      <c r="G67" s="1804"/>
      <c r="H67" s="1456">
        <f>SUM(H68:H74)</f>
        <v>0</v>
      </c>
      <c r="I67" s="1457">
        <f>SUM(I68:I74)</f>
        <v>20207.984600000003</v>
      </c>
      <c r="J67" s="1458">
        <f>SUM(J68:J74)</f>
        <v>20207.990000000002</v>
      </c>
      <c r="K67" s="1459" t="s">
        <v>36</v>
      </c>
    </row>
    <row r="68" spans="1:11" ht="45" x14ac:dyDescent="0.25">
      <c r="A68" s="1460" t="s">
        <v>157</v>
      </c>
      <c r="B68" s="1461" t="s">
        <v>158</v>
      </c>
      <c r="C68" s="1462" t="s">
        <v>159</v>
      </c>
      <c r="D68" s="1463">
        <v>46.2</v>
      </c>
      <c r="E68" s="1464">
        <f>Orçamento!J68</f>
        <v>174.5</v>
      </c>
      <c r="F68" s="1465"/>
      <c r="G68" s="1466">
        <f t="shared" ref="G68:G74" si="15">E68-F68</f>
        <v>174.5</v>
      </c>
      <c r="H68" s="1467">
        <f t="shared" ref="H68:H74" si="16">F68*D68</f>
        <v>0</v>
      </c>
      <c r="I68" s="1468">
        <f t="shared" ref="I68:I74" si="17">G68*D68</f>
        <v>8061.9000000000005</v>
      </c>
      <c r="J68" s="1469">
        <f>Orçamento!K68</f>
        <v>8061.9</v>
      </c>
    </row>
    <row r="69" spans="1:11" ht="45" x14ac:dyDescent="0.25">
      <c r="A69" s="1470" t="s">
        <v>160</v>
      </c>
      <c r="B69" s="1471" t="s">
        <v>161</v>
      </c>
      <c r="C69" s="1472" t="s">
        <v>47</v>
      </c>
      <c r="D69" s="1473">
        <v>137.09</v>
      </c>
      <c r="E69" s="1474">
        <f>Orçamento!J69</f>
        <v>17.3</v>
      </c>
      <c r="F69" s="1475"/>
      <c r="G69" s="1476">
        <f t="shared" si="15"/>
        <v>17.3</v>
      </c>
      <c r="H69" s="1477">
        <f t="shared" si="16"/>
        <v>0</v>
      </c>
      <c r="I69" s="1478">
        <f t="shared" si="17"/>
        <v>2371.6570000000002</v>
      </c>
      <c r="J69" s="1479">
        <f>Orçamento!K69</f>
        <v>2371.66</v>
      </c>
    </row>
    <row r="70" spans="1:11" x14ac:dyDescent="0.25">
      <c r="A70" s="1480" t="s">
        <v>162</v>
      </c>
      <c r="B70" s="1481" t="s">
        <v>163</v>
      </c>
      <c r="C70" s="1482" t="s">
        <v>146</v>
      </c>
      <c r="D70" s="1483">
        <v>16</v>
      </c>
      <c r="E70" s="1484">
        <f>Orçamento!J70</f>
        <v>216.87</v>
      </c>
      <c r="F70" s="1485"/>
      <c r="G70" s="1486">
        <f t="shared" si="15"/>
        <v>216.87</v>
      </c>
      <c r="H70" s="1487">
        <f t="shared" si="16"/>
        <v>0</v>
      </c>
      <c r="I70" s="1488">
        <f t="shared" si="17"/>
        <v>3469.92</v>
      </c>
      <c r="J70" s="1489">
        <f>Orçamento!K70</f>
        <v>3469.92</v>
      </c>
    </row>
    <row r="71" spans="1:11" ht="45" x14ac:dyDescent="0.25">
      <c r="A71" s="1490" t="s">
        <v>164</v>
      </c>
      <c r="B71" s="1491" t="s">
        <v>165</v>
      </c>
      <c r="C71" s="1492" t="s">
        <v>143</v>
      </c>
      <c r="D71" s="1493">
        <v>8</v>
      </c>
      <c r="E71" s="1494">
        <f>Orçamento!J71</f>
        <v>82.26</v>
      </c>
      <c r="F71" s="1495"/>
      <c r="G71" s="1496">
        <f t="shared" si="15"/>
        <v>82.26</v>
      </c>
      <c r="H71" s="1497">
        <f t="shared" si="16"/>
        <v>0</v>
      </c>
      <c r="I71" s="1498">
        <f t="shared" si="17"/>
        <v>658.08</v>
      </c>
      <c r="J71" s="1499">
        <f>Orçamento!K71</f>
        <v>658.08</v>
      </c>
    </row>
    <row r="72" spans="1:11" ht="33.75" x14ac:dyDescent="0.25">
      <c r="A72" s="1500" t="s">
        <v>166</v>
      </c>
      <c r="B72" s="1501" t="s">
        <v>167</v>
      </c>
      <c r="C72" s="1502" t="s">
        <v>146</v>
      </c>
      <c r="D72" s="1503">
        <v>4</v>
      </c>
      <c r="E72" s="1504">
        <f>Orçamento!J72</f>
        <v>47.96</v>
      </c>
      <c r="F72" s="1505"/>
      <c r="G72" s="1506">
        <f t="shared" si="15"/>
        <v>47.96</v>
      </c>
      <c r="H72" s="1507">
        <f t="shared" si="16"/>
        <v>0</v>
      </c>
      <c r="I72" s="1508">
        <f t="shared" si="17"/>
        <v>191.84</v>
      </c>
      <c r="J72" s="1509">
        <f>Orçamento!K72</f>
        <v>191.84</v>
      </c>
    </row>
    <row r="73" spans="1:11" ht="45" x14ac:dyDescent="0.25">
      <c r="A73" s="1510" t="s">
        <v>168</v>
      </c>
      <c r="B73" s="1511" t="s">
        <v>169</v>
      </c>
      <c r="C73" s="1512" t="s">
        <v>47</v>
      </c>
      <c r="D73" s="1513">
        <v>639.72</v>
      </c>
      <c r="E73" s="1514">
        <f>Orçamento!J73</f>
        <v>8.33</v>
      </c>
      <c r="F73" s="1515"/>
      <c r="G73" s="1516">
        <f t="shared" si="15"/>
        <v>8.33</v>
      </c>
      <c r="H73" s="1517">
        <f t="shared" si="16"/>
        <v>0</v>
      </c>
      <c r="I73" s="1518">
        <f t="shared" si="17"/>
        <v>5328.8676000000005</v>
      </c>
      <c r="J73" s="1519">
        <f>Orçamento!K73</f>
        <v>5328.87</v>
      </c>
    </row>
    <row r="74" spans="1:11" ht="33.75" x14ac:dyDescent="0.25">
      <c r="A74" s="1520" t="s">
        <v>170</v>
      </c>
      <c r="B74" s="1521" t="s">
        <v>171</v>
      </c>
      <c r="C74" s="1522" t="s">
        <v>146</v>
      </c>
      <c r="D74" s="1523">
        <v>2</v>
      </c>
      <c r="E74" s="1524">
        <f>Orçamento!J74</f>
        <v>62.86</v>
      </c>
      <c r="F74" s="1525"/>
      <c r="G74" s="1526">
        <f t="shared" si="15"/>
        <v>62.86</v>
      </c>
      <c r="H74" s="1527">
        <f t="shared" si="16"/>
        <v>0</v>
      </c>
      <c r="I74" s="1528">
        <f t="shared" si="17"/>
        <v>125.72</v>
      </c>
      <c r="J74" s="1529">
        <f>Orçamento!K74</f>
        <v>125.72</v>
      </c>
    </row>
    <row r="75" spans="1:11" x14ac:dyDescent="0.25">
      <c r="A75" s="1530" t="s">
        <v>172</v>
      </c>
      <c r="B75" s="1805" t="s">
        <v>173</v>
      </c>
      <c r="C75" s="1806"/>
      <c r="D75" s="1807"/>
      <c r="E75" s="1808"/>
      <c r="F75" s="1809"/>
      <c r="G75" s="1810"/>
      <c r="H75" s="1531">
        <f>SUM(H76:H76)</f>
        <v>0</v>
      </c>
      <c r="I75" s="1532">
        <f>SUM(I76:I76)</f>
        <v>122.16</v>
      </c>
      <c r="J75" s="1533">
        <f>SUM(J76:J76)</f>
        <v>122.16</v>
      </c>
      <c r="K75" s="1534" t="s">
        <v>36</v>
      </c>
    </row>
    <row r="76" spans="1:11" ht="22.5" x14ac:dyDescent="0.25">
      <c r="A76" s="1535" t="s">
        <v>174</v>
      </c>
      <c r="B76" s="1536" t="s">
        <v>175</v>
      </c>
      <c r="C76" s="1537" t="s">
        <v>52</v>
      </c>
      <c r="D76" s="1538">
        <v>8</v>
      </c>
      <c r="E76" s="1539">
        <f>Orçamento!J76</f>
        <v>15.27</v>
      </c>
      <c r="F76" s="1540"/>
      <c r="G76" s="1541">
        <f>E76-F76</f>
        <v>15.27</v>
      </c>
      <c r="H76" s="1542">
        <f>F76*D76</f>
        <v>0</v>
      </c>
      <c r="I76" s="1543">
        <f>G76*D76</f>
        <v>122.16</v>
      </c>
      <c r="J76" s="1544">
        <f>Orçamento!K76</f>
        <v>122.16</v>
      </c>
    </row>
    <row r="77" spans="1:11" x14ac:dyDescent="0.25">
      <c r="A77" s="1778" t="s">
        <v>176</v>
      </c>
      <c r="B77" s="1559"/>
      <c r="C77" s="1559"/>
      <c r="D77" s="1559"/>
      <c r="E77" s="1559"/>
      <c r="F77" s="1559"/>
      <c r="G77" s="1559"/>
      <c r="H77" s="1545">
        <f>H8+H24+H33+H38+H51+H57+H60+H67+H75</f>
        <v>0</v>
      </c>
      <c r="I77" s="1546">
        <f>I8+I24+I33+I38+I51+I57+I60+I67+I75</f>
        <v>252450.86868000001</v>
      </c>
      <c r="J77" s="1547">
        <f>J8+J24+J33+J38+J51+J57+J60+J67+J75</f>
        <v>252450.87999999998</v>
      </c>
    </row>
    <row r="87" spans="5:9" x14ac:dyDescent="0.25">
      <c r="E87" s="1779">
        <f>DADOS!C11</f>
        <v>0</v>
      </c>
      <c r="F87" s="1779"/>
      <c r="G87" s="1779"/>
      <c r="H87" s="1779"/>
      <c r="I87" s="1779"/>
    </row>
    <row r="88" spans="5:9" x14ac:dyDescent="0.25">
      <c r="E88" s="1780">
        <f>DADOS!C12</f>
        <v>0</v>
      </c>
      <c r="F88" s="1559"/>
      <c r="G88" s="1559"/>
      <c r="H88" s="1559"/>
      <c r="I88" s="1559"/>
    </row>
  </sheetData>
  <sheetProtection password="BF59" sheet="1" objects="1" scenarios="1" selectLockedCells="1"/>
  <mergeCells count="19">
    <mergeCell ref="B4:F4"/>
    <mergeCell ref="H4:I4"/>
    <mergeCell ref="B5:C5"/>
    <mergeCell ref="E5:G5"/>
    <mergeCell ref="B15:K15"/>
    <mergeCell ref="B8:G8"/>
    <mergeCell ref="B24:G24"/>
    <mergeCell ref="B33:G33"/>
    <mergeCell ref="B39:K39"/>
    <mergeCell ref="B43:K43"/>
    <mergeCell ref="B38:G38"/>
    <mergeCell ref="A77:G77"/>
    <mergeCell ref="E87:I87"/>
    <mergeCell ref="E88:I88"/>
    <mergeCell ref="B51:G51"/>
    <mergeCell ref="B57:G57"/>
    <mergeCell ref="B60:G60"/>
    <mergeCell ref="B67:G67"/>
    <mergeCell ref="B75:G75"/>
  </mergeCells>
  <pageMargins left="0.5" right="0.5" top="0.75" bottom="0.75" header="0.5" footer="0.5"/>
  <pageSetup paperSize="9" orientation="landscape"/>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4"/>
  <sheetViews>
    <sheetView workbookViewId="0"/>
  </sheetViews>
  <sheetFormatPr defaultRowHeight="15" x14ac:dyDescent="0.25"/>
  <sheetData>
    <row r="1" spans="1:1" x14ac:dyDescent="0.25">
      <c r="A1" s="1548">
        <f>'BDI Principal'!D14</f>
        <v>24.64</v>
      </c>
    </row>
    <row r="2" spans="1:1" x14ac:dyDescent="0.25">
      <c r="A2" s="1549">
        <f>'BDI Diferenciado'!D14</f>
        <v>3.79</v>
      </c>
    </row>
    <row r="3" spans="1:1" x14ac:dyDescent="0.25">
      <c r="A3" s="1550">
        <f>'BDI (Fator K e TRDE)'!B12</f>
        <v>2.6239360000000009</v>
      </c>
    </row>
    <row r="4" spans="1:1" x14ac:dyDescent="0.25">
      <c r="A4" s="1551">
        <f>'BDI (Fator K e TRDE)'!B13</f>
        <v>1.1200000000000001</v>
      </c>
    </row>
  </sheetData>
  <sheetProtection password="BF59" sheet="1" objects="1" scenarios="1" selectLockedCells="1"/>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7</vt:i4>
      </vt:variant>
    </vt:vector>
  </HeadingPairs>
  <TitlesOfParts>
    <vt:vector size="7" baseType="lpstr">
      <vt:lpstr>DADOS</vt:lpstr>
      <vt:lpstr>Orçamento</vt:lpstr>
      <vt:lpstr>Cronograma</vt:lpstr>
      <vt:lpstr>BDI Principal</vt:lpstr>
      <vt:lpstr>BDI Diferenciado</vt:lpstr>
      <vt:lpstr>BDI (Fator K e TRDE)</vt:lpstr>
      <vt:lpstr>Material e Serviços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Patricia Bedin Borba</cp:lastModifiedBy>
  <dcterms:created xsi:type="dcterms:W3CDTF">2024-07-15T18:57:27Z</dcterms:created>
  <dcterms:modified xsi:type="dcterms:W3CDTF">2024-10-01T11:47:38Z</dcterms:modified>
</cp:coreProperties>
</file>