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Engenharia\Projetos\Pavimentações\Rua Pedro Hang\2023\TRECHO 01\LICITAÇÃO\"/>
    </mc:Choice>
  </mc:AlternateContent>
  <xr:revisionPtr revIDLastSave="0" documentId="8_{1B354C31-8A6B-4C23-A01D-37043E48FE28}" xr6:coauthVersionLast="47" xr6:coauthVersionMax="47" xr10:uidLastSave="{00000000-0000-0000-0000-000000000000}"/>
  <workbookProtection lockStructure="1"/>
  <bookViews>
    <workbookView xWindow="38280" yWindow="-2130" windowWidth="29040" windowHeight="15840" activeTab="1" xr2:uid="{00000000-000D-0000-FFFF-FFFF00000000}"/>
  </bookViews>
  <sheets>
    <sheet name="DADOS" sheetId="1" r:id="rId1"/>
    <sheet name="Orçamento" sheetId="2" r:id="rId2"/>
    <sheet name="Cronograma" sheetId="3" r:id="rId3"/>
    <sheet name="BDI principal" sheetId="4" r:id="rId4"/>
    <sheet name="BDI equipamentos" sheetId="5" r:id="rId5"/>
    <sheet name="BDI Diferenciado" sheetId="6" r:id="rId6"/>
    <sheet name="Material e Serviços" sheetId="7" r:id="rId7"/>
    <sheet name="Repositório" sheetId="8" state="veryHidden" r:id="rId8"/>
  </sheets>
  <calcPr calcId="181029"/>
</workbook>
</file>

<file path=xl/calcChain.xml><?xml version="1.0" encoding="utf-8"?>
<calcChain xmlns="http://schemas.openxmlformats.org/spreadsheetml/2006/main">
  <c r="E66" i="7" l="1"/>
  <c r="E65" i="7"/>
  <c r="H54" i="7"/>
  <c r="H53" i="7"/>
  <c r="H52" i="7"/>
  <c r="H51" i="7"/>
  <c r="H50" i="7"/>
  <c r="H49" i="7"/>
  <c r="H48" i="7"/>
  <c r="H47" i="7"/>
  <c r="H46" i="7"/>
  <c r="H45" i="7"/>
  <c r="H44" i="7"/>
  <c r="H43" i="7" s="1"/>
  <c r="H42" i="7"/>
  <c r="H41" i="7"/>
  <c r="H40" i="7"/>
  <c r="H39" i="7"/>
  <c r="H38" i="7" s="1"/>
  <c r="H37" i="7"/>
  <c r="H36" i="7"/>
  <c r="H35" i="7" s="1"/>
  <c r="H34" i="7"/>
  <c r="H33" i="7"/>
  <c r="H32" i="7"/>
  <c r="H31" i="7"/>
  <c r="H30" i="7"/>
  <c r="H29" i="7"/>
  <c r="H28" i="7" s="1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 s="1"/>
  <c r="H9" i="7"/>
  <c r="H8" i="7" s="1"/>
  <c r="H55" i="7" s="1"/>
  <c r="I5" i="7"/>
  <c r="E5" i="7"/>
  <c r="B5" i="7"/>
  <c r="H4" i="7"/>
  <c r="B4" i="7"/>
  <c r="B3" i="7"/>
  <c r="E24" i="6"/>
  <c r="E23" i="6"/>
  <c r="B13" i="6"/>
  <c r="A4" i="8" s="1"/>
  <c r="B12" i="6"/>
  <c r="A3" i="8" s="1"/>
  <c r="I5" i="6"/>
  <c r="E5" i="6"/>
  <c r="B5" i="6"/>
  <c r="H4" i="6"/>
  <c r="B4" i="6"/>
  <c r="B3" i="6"/>
  <c r="E27" i="5"/>
  <c r="E26" i="5"/>
  <c r="J15" i="5"/>
  <c r="D13" i="5"/>
  <c r="J13" i="5" s="1"/>
  <c r="J12" i="5"/>
  <c r="J11" i="5"/>
  <c r="J10" i="5"/>
  <c r="J9" i="5"/>
  <c r="J8" i="5"/>
  <c r="D14" i="5" s="1"/>
  <c r="A2" i="8" s="1"/>
  <c r="I5" i="5"/>
  <c r="E5" i="5"/>
  <c r="B5" i="5"/>
  <c r="H4" i="5"/>
  <c r="B4" i="5"/>
  <c r="B3" i="5"/>
  <c r="E30" i="4"/>
  <c r="E29" i="4"/>
  <c r="J18" i="4"/>
  <c r="I18" i="4"/>
  <c r="J16" i="4"/>
  <c r="J15" i="4"/>
  <c r="D13" i="4"/>
  <c r="J13" i="4" s="1"/>
  <c r="J12" i="4"/>
  <c r="J11" i="4"/>
  <c r="J10" i="4"/>
  <c r="J9" i="4"/>
  <c r="J8" i="4"/>
  <c r="I5" i="4"/>
  <c r="E5" i="4"/>
  <c r="B5" i="4"/>
  <c r="H4" i="4"/>
  <c r="B4" i="4"/>
  <c r="B3" i="4"/>
  <c r="J14" i="3"/>
  <c r="J13" i="3"/>
  <c r="J12" i="3"/>
  <c r="J11" i="3"/>
  <c r="J10" i="3"/>
  <c r="J9" i="3"/>
  <c r="J8" i="3"/>
  <c r="I5" i="3"/>
  <c r="E5" i="3"/>
  <c r="B5" i="3"/>
  <c r="H4" i="3"/>
  <c r="B4" i="3"/>
  <c r="B3" i="3"/>
  <c r="E66" i="2"/>
  <c r="E65" i="2"/>
  <c r="I5" i="2"/>
  <c r="E5" i="2"/>
  <c r="B5" i="2"/>
  <c r="H4" i="2"/>
  <c r="B4" i="2"/>
  <c r="B3" i="2"/>
  <c r="D14" i="4" l="1"/>
  <c r="I54" i="2" l="1"/>
  <c r="J54" i="2" s="1"/>
  <c r="I50" i="2"/>
  <c r="J50" i="2" s="1"/>
  <c r="I44" i="2"/>
  <c r="J44" i="2" s="1"/>
  <c r="I42" i="2"/>
  <c r="J42" i="2" s="1"/>
  <c r="I36" i="2"/>
  <c r="J36" i="2" s="1"/>
  <c r="I34" i="2"/>
  <c r="J34" i="2" s="1"/>
  <c r="I30" i="2"/>
  <c r="J30" i="2" s="1"/>
  <c r="I24" i="2"/>
  <c r="J24" i="2" s="1"/>
  <c r="I20" i="2"/>
  <c r="J20" i="2" s="1"/>
  <c r="I16" i="2"/>
  <c r="J16" i="2" s="1"/>
  <c r="A1" i="8"/>
  <c r="I51" i="2"/>
  <c r="J51" i="2" s="1"/>
  <c r="I45" i="2"/>
  <c r="J45" i="2" s="1"/>
  <c r="I39" i="2"/>
  <c r="J39" i="2" s="1"/>
  <c r="I37" i="2"/>
  <c r="J37" i="2" s="1"/>
  <c r="I31" i="2"/>
  <c r="J31" i="2" s="1"/>
  <c r="I25" i="2"/>
  <c r="J25" i="2" s="1"/>
  <c r="I21" i="2"/>
  <c r="J21" i="2" s="1"/>
  <c r="I32" i="2"/>
  <c r="J32" i="2" s="1"/>
  <c r="I26" i="2"/>
  <c r="J26" i="2" s="1"/>
  <c r="I18" i="2"/>
  <c r="J18" i="2" s="1"/>
  <c r="I12" i="2"/>
  <c r="J12" i="2" s="1"/>
  <c r="I23" i="2"/>
  <c r="J23" i="2" s="1"/>
  <c r="I33" i="2"/>
  <c r="J33" i="2" s="1"/>
  <c r="I15" i="2"/>
  <c r="J15" i="2" s="1"/>
  <c r="I9" i="2"/>
  <c r="J9" i="2" s="1"/>
  <c r="I53" i="2"/>
  <c r="J53" i="2" s="1"/>
  <c r="I47" i="2"/>
  <c r="J47" i="2" s="1"/>
  <c r="I41" i="2"/>
  <c r="J41" i="2" s="1"/>
  <c r="I29" i="2"/>
  <c r="J29" i="2" s="1"/>
  <c r="I13" i="2"/>
  <c r="J13" i="2" s="1"/>
  <c r="I49" i="2"/>
  <c r="J49" i="2" s="1"/>
  <c r="I27" i="2"/>
  <c r="J27" i="2" s="1"/>
  <c r="I19" i="2"/>
  <c r="J19" i="2" s="1"/>
  <c r="I11" i="2"/>
  <c r="J11" i="2" s="1"/>
  <c r="I52" i="2"/>
  <c r="J52" i="2" s="1"/>
  <c r="I46" i="2"/>
  <c r="J46" i="2" s="1"/>
  <c r="I40" i="2"/>
  <c r="J40" i="2" s="1"/>
  <c r="I22" i="2"/>
  <c r="J22" i="2" s="1"/>
  <c r="I17" i="2"/>
  <c r="J17" i="2" s="1"/>
  <c r="I14" i="2"/>
  <c r="J14" i="2" s="1"/>
  <c r="K52" i="2" l="1"/>
  <c r="J52" i="7" s="1"/>
  <c r="E52" i="7"/>
  <c r="G52" i="7" s="1"/>
  <c r="I52" i="7" s="1"/>
  <c r="E47" i="7"/>
  <c r="G47" i="7" s="1"/>
  <c r="I47" i="7" s="1"/>
  <c r="K47" i="2"/>
  <c r="J47" i="7" s="1"/>
  <c r="K26" i="2"/>
  <c r="J26" i="7" s="1"/>
  <c r="E26" i="7"/>
  <c r="G26" i="7" s="1"/>
  <c r="I26" i="7" s="1"/>
  <c r="E51" i="7"/>
  <c r="G51" i="7" s="1"/>
  <c r="I51" i="7" s="1"/>
  <c r="K51" i="2"/>
  <c r="J51" i="7" s="1"/>
  <c r="E42" i="7"/>
  <c r="G42" i="7" s="1"/>
  <c r="I42" i="7" s="1"/>
  <c r="K42" i="2"/>
  <c r="J42" i="7" s="1"/>
  <c r="E11" i="7"/>
  <c r="G11" i="7" s="1"/>
  <c r="I11" i="7" s="1"/>
  <c r="K11" i="2"/>
  <c r="E53" i="7"/>
  <c r="G53" i="7" s="1"/>
  <c r="I53" i="7" s="1"/>
  <c r="K53" i="2"/>
  <c r="J53" i="7" s="1"/>
  <c r="K32" i="2"/>
  <c r="J32" i="7" s="1"/>
  <c r="E32" i="7"/>
  <c r="G32" i="7" s="1"/>
  <c r="I32" i="7" s="1"/>
  <c r="E44" i="7"/>
  <c r="G44" i="7" s="1"/>
  <c r="I44" i="7" s="1"/>
  <c r="K44" i="2"/>
  <c r="E19" i="7"/>
  <c r="G19" i="7" s="1"/>
  <c r="I19" i="7" s="1"/>
  <c r="K19" i="2"/>
  <c r="J19" i="7" s="1"/>
  <c r="E29" i="7"/>
  <c r="G29" i="7" s="1"/>
  <c r="I29" i="7" s="1"/>
  <c r="K29" i="2"/>
  <c r="E9" i="7"/>
  <c r="G9" i="7" s="1"/>
  <c r="I9" i="7" s="1"/>
  <c r="I8" i="7" s="1"/>
  <c r="K9" i="2"/>
  <c r="E12" i="7"/>
  <c r="G12" i="7" s="1"/>
  <c r="I12" i="7" s="1"/>
  <c r="K12" i="2"/>
  <c r="J12" i="7" s="1"/>
  <c r="E21" i="7"/>
  <c r="G21" i="7" s="1"/>
  <c r="I21" i="7" s="1"/>
  <c r="K21" i="2"/>
  <c r="J21" i="7" s="1"/>
  <c r="E39" i="7"/>
  <c r="G39" i="7" s="1"/>
  <c r="I39" i="7" s="1"/>
  <c r="K39" i="2"/>
  <c r="E16" i="7"/>
  <c r="G16" i="7" s="1"/>
  <c r="I16" i="7" s="1"/>
  <c r="K16" i="2"/>
  <c r="J16" i="7" s="1"/>
  <c r="E34" i="7"/>
  <c r="G34" i="7" s="1"/>
  <c r="I34" i="7" s="1"/>
  <c r="K34" i="2"/>
  <c r="J34" i="7" s="1"/>
  <c r="E50" i="7"/>
  <c r="G50" i="7" s="1"/>
  <c r="I50" i="7" s="1"/>
  <c r="K50" i="2"/>
  <c r="J50" i="7" s="1"/>
  <c r="E17" i="7"/>
  <c r="G17" i="7" s="1"/>
  <c r="I17" i="7" s="1"/>
  <c r="K17" i="2"/>
  <c r="J17" i="7" s="1"/>
  <c r="E49" i="7"/>
  <c r="G49" i="7" s="1"/>
  <c r="I49" i="7" s="1"/>
  <c r="K49" i="2"/>
  <c r="E33" i="7"/>
  <c r="G33" i="7" s="1"/>
  <c r="I33" i="7" s="1"/>
  <c r="K33" i="2"/>
  <c r="J33" i="7" s="1"/>
  <c r="E31" i="7"/>
  <c r="G31" i="7" s="1"/>
  <c r="I31" i="7" s="1"/>
  <c r="K31" i="2"/>
  <c r="J31" i="7" s="1"/>
  <c r="E24" i="7"/>
  <c r="G24" i="7" s="1"/>
  <c r="I24" i="7" s="1"/>
  <c r="K24" i="2"/>
  <c r="J24" i="7" s="1"/>
  <c r="K22" i="2"/>
  <c r="J22" i="7" s="1"/>
  <c r="E22" i="7"/>
  <c r="G22" i="7" s="1"/>
  <c r="I22" i="7" s="1"/>
  <c r="E13" i="7"/>
  <c r="G13" i="7" s="1"/>
  <c r="I13" i="7" s="1"/>
  <c r="K13" i="2"/>
  <c r="J13" i="7" s="1"/>
  <c r="E23" i="7"/>
  <c r="G23" i="7" s="1"/>
  <c r="I23" i="7" s="1"/>
  <c r="K23" i="2"/>
  <c r="J23" i="7" s="1"/>
  <c r="E37" i="7"/>
  <c r="G37" i="7" s="1"/>
  <c r="I37" i="7" s="1"/>
  <c r="K37" i="2"/>
  <c r="J37" i="7" s="1"/>
  <c r="E30" i="7"/>
  <c r="G30" i="7" s="1"/>
  <c r="I30" i="7" s="1"/>
  <c r="K30" i="2"/>
  <c r="J30" i="7" s="1"/>
  <c r="K40" i="2"/>
  <c r="J40" i="7" s="1"/>
  <c r="E40" i="7"/>
  <c r="G40" i="7" s="1"/>
  <c r="I40" i="7" s="1"/>
  <c r="E14" i="7"/>
  <c r="G14" i="7" s="1"/>
  <c r="I14" i="7" s="1"/>
  <c r="K14" i="2"/>
  <c r="J14" i="7" s="1"/>
  <c r="K46" i="2"/>
  <c r="J46" i="7" s="1"/>
  <c r="E46" i="7"/>
  <c r="G46" i="7" s="1"/>
  <c r="I46" i="7" s="1"/>
  <c r="E27" i="7"/>
  <c r="G27" i="7" s="1"/>
  <c r="I27" i="7" s="1"/>
  <c r="K27" i="2"/>
  <c r="J27" i="7" s="1"/>
  <c r="E41" i="7"/>
  <c r="G41" i="7" s="1"/>
  <c r="I41" i="7" s="1"/>
  <c r="K41" i="2"/>
  <c r="J41" i="7" s="1"/>
  <c r="E15" i="7"/>
  <c r="G15" i="7" s="1"/>
  <c r="I15" i="7" s="1"/>
  <c r="K15" i="2"/>
  <c r="J15" i="7" s="1"/>
  <c r="K18" i="2"/>
  <c r="J18" i="7" s="1"/>
  <c r="E18" i="7"/>
  <c r="G18" i="7" s="1"/>
  <c r="I18" i="7" s="1"/>
  <c r="E25" i="7"/>
  <c r="G25" i="7" s="1"/>
  <c r="I25" i="7" s="1"/>
  <c r="K25" i="2"/>
  <c r="J25" i="7" s="1"/>
  <c r="E45" i="7"/>
  <c r="G45" i="7" s="1"/>
  <c r="I45" i="7" s="1"/>
  <c r="K45" i="2"/>
  <c r="J45" i="7" s="1"/>
  <c r="E20" i="7"/>
  <c r="G20" i="7" s="1"/>
  <c r="I20" i="7" s="1"/>
  <c r="K20" i="2"/>
  <c r="J20" i="7" s="1"/>
  <c r="E36" i="7"/>
  <c r="G36" i="7" s="1"/>
  <c r="I36" i="7" s="1"/>
  <c r="I35" i="7" s="1"/>
  <c r="K36" i="2"/>
  <c r="E54" i="7"/>
  <c r="G54" i="7" s="1"/>
  <c r="I54" i="7" s="1"/>
  <c r="K54" i="2"/>
  <c r="J54" i="7" s="1"/>
  <c r="I48" i="7" l="1"/>
  <c r="I10" i="7"/>
  <c r="I55" i="7" s="1"/>
  <c r="J11" i="7"/>
  <c r="J10" i="7" s="1"/>
  <c r="K10" i="2"/>
  <c r="C9" i="3" s="1"/>
  <c r="J36" i="7"/>
  <c r="J35" i="7" s="1"/>
  <c r="K35" i="2"/>
  <c r="C11" i="3" s="1"/>
  <c r="J39" i="7"/>
  <c r="J38" i="7" s="1"/>
  <c r="K38" i="2"/>
  <c r="C12" i="3" s="1"/>
  <c r="J29" i="7"/>
  <c r="J28" i="7" s="1"/>
  <c r="K28" i="2"/>
  <c r="C10" i="3" s="1"/>
  <c r="J44" i="7"/>
  <c r="J43" i="7" s="1"/>
  <c r="K43" i="2"/>
  <c r="C13" i="3" s="1"/>
  <c r="J49" i="7"/>
  <c r="J48" i="7" s="1"/>
  <c r="K48" i="2"/>
  <c r="C14" i="3" s="1"/>
  <c r="J9" i="7"/>
  <c r="J8" i="7" s="1"/>
  <c r="J55" i="7" s="1"/>
  <c r="K8" i="2"/>
  <c r="I38" i="7"/>
  <c r="I28" i="7"/>
  <c r="I43" i="7"/>
  <c r="I10" i="3" l="1"/>
  <c r="G10" i="3"/>
  <c r="E10" i="3"/>
  <c r="K10" i="3" s="1"/>
  <c r="I14" i="3"/>
  <c r="E14" i="3"/>
  <c r="G14" i="3"/>
  <c r="G11" i="3"/>
  <c r="E11" i="3"/>
  <c r="K11" i="3" s="1"/>
  <c r="I11" i="3"/>
  <c r="C8" i="3"/>
  <c r="J55" i="2"/>
  <c r="G13" i="3"/>
  <c r="E13" i="3"/>
  <c r="I13" i="3"/>
  <c r="I12" i="3"/>
  <c r="E12" i="3"/>
  <c r="K12" i="3" s="1"/>
  <c r="G12" i="3"/>
  <c r="G9" i="3"/>
  <c r="E9" i="3"/>
  <c r="I9" i="3"/>
  <c r="I8" i="3" l="1"/>
  <c r="H15" i="3" s="1"/>
  <c r="G8" i="3"/>
  <c r="F15" i="3" s="1"/>
  <c r="C15" i="3"/>
  <c r="E8" i="3"/>
  <c r="K9" i="3"/>
  <c r="K13" i="3"/>
  <c r="K14" i="3"/>
  <c r="D15" i="3" l="1"/>
  <c r="K8" i="3"/>
  <c r="K15" i="3" s="1"/>
  <c r="J15" i="3" s="1"/>
</calcChain>
</file>

<file path=xl/sharedStrings.xml><?xml version="1.0" encoding="utf-8"?>
<sst xmlns="http://schemas.openxmlformats.org/spreadsheetml/2006/main" count="511" uniqueCount="187">
  <si>
    <t>Prefeitura Municipal de Schroeder - SC</t>
  </si>
  <si>
    <t>SEMOB - SECRETARIA MUNICIPAL DE OBRAS E INFRAESTRUTURA URBANA</t>
  </si>
  <si>
    <t>Data do documento:</t>
  </si>
  <si>
    <t>01/04/2024</t>
  </si>
  <si>
    <t>Licitação número:</t>
  </si>
  <si>
    <t>Lote:</t>
  </si>
  <si>
    <t>Dados da licitante</t>
  </si>
  <si>
    <t>Razão social</t>
  </si>
  <si>
    <t>CNPJ:</t>
  </si>
  <si>
    <t/>
  </si>
  <si>
    <t>Telefone:</t>
  </si>
  <si>
    <t>E-Mail:</t>
  </si>
  <si>
    <t>Nome responsável:</t>
  </si>
  <si>
    <t>CPF responsável:</t>
  </si>
  <si>
    <t>Cidade licitante:</t>
  </si>
  <si>
    <t>UF licitante:</t>
  </si>
  <si>
    <t>Orcamento de obra - Pavimentação Asfáltica Rua Pedro Hang - Trecho 1 - Est. 0PP à Est. 08+12,00m</t>
  </si>
  <si>
    <t xml:space="preserve">Data: </t>
  </si>
  <si>
    <t xml:space="preserve">Empresa: </t>
  </si>
  <si>
    <t xml:space="preserve">Telefone: </t>
  </si>
  <si>
    <t xml:space="preserve">CNPJ: </t>
  </si>
  <si>
    <t xml:space="preserve">Cidade: </t>
  </si>
  <si>
    <t xml:space="preserve">UF: </t>
  </si>
  <si>
    <t>Item</t>
  </si>
  <si>
    <t>Descrição dos itens</t>
  </si>
  <si>
    <t>U.M.</t>
  </si>
  <si>
    <t>Qtde.</t>
  </si>
  <si>
    <t>Custo base R$</t>
  </si>
  <si>
    <t>%BDI/K/TRDE Base</t>
  </si>
  <si>
    <t>Preço base R$</t>
  </si>
  <si>
    <t>Custo Un. R$</t>
  </si>
  <si>
    <t>%BDI/K/TRDE</t>
  </si>
  <si>
    <t>Preço Un. R$</t>
  </si>
  <si>
    <t>Total R$</t>
  </si>
  <si>
    <t>1</t>
  </si>
  <si>
    <t>ADMINISTRAÇÃO LOCAL DA OBRA</t>
  </si>
  <si>
    <t>Etapa</t>
  </si>
  <si>
    <t>1.1</t>
  </si>
  <si>
    <t>LOCAÇÃO DE BANHEIRO QUÍMICO. INCLUSO 1 LIMPEZA SEMANAL, ENTREGA E RETIRADA.</t>
  </si>
  <si>
    <t>MÊS</t>
  </si>
  <si>
    <t>2</t>
  </si>
  <si>
    <t>SERVIÇOS INICIAIS E DRENAGEM</t>
  </si>
  <si>
    <t>2.1</t>
  </si>
  <si>
    <t>PLACA DE OBRA EM CHAPA DE AÇO GALVANIZADO (3,00 M X 1,50 M), INCLUSO SARRAFO DE MADEIRA, PONTALETE, PLACA DE OBRA, PREÇO DE AÇO, CARPINTEIRO, SERVENTE, CONCRETO MAGRO.</t>
  </si>
  <si>
    <t>M2</t>
  </si>
  <si>
    <t>2.2</t>
  </si>
  <si>
    <t>SERVIÇOS TOPOGRÁFICOS PARA PAVIMENTAÇÃO (LOCAÇÃO DO GREIDE E NIVELAMENTO), INCLUSIVE ACOMPANHAMENTO E NOTA DE SERVIÇOS.</t>
  </si>
  <si>
    <t>2.3</t>
  </si>
  <si>
    <t>DEMOLIÇÃO MECÂNICA DE CONCRETO ARMADO, COM ESCAVADEIRA HIDRÁULICA COM MARTELO HIDRÁULICO - SEM REAPROVEITAMENTO</t>
  </si>
  <si>
    <t>M³</t>
  </si>
  <si>
    <t>2.4</t>
  </si>
  <si>
    <t>FRESAGEM DE PAVIMENTO ASFÁLTICO (PROFUNDIDADE ATÉ 5,0 CM) - EXCLUSIVE TRANSPORTE. AF_11/2019</t>
  </si>
  <si>
    <t>2.5</t>
  </si>
  <si>
    <t>TRANSPORTE DE ENTULHO E FRESAGEM COM CAMINHÃO BASCULANTE DE 10 M³, EM VIA URBANA PAVIMENTADA, DMT ATÉ 30 KM, CONSIDERADO DISTÂNCIA 700M</t>
  </si>
  <si>
    <t>M3XKM</t>
  </si>
  <si>
    <t>2.6</t>
  </si>
  <si>
    <t>REMOÇÃO DE RAÍZES REMANESCENTES DE TRONCO DE ÁRVORE COM DIÂMETRO MAIOR OU IGUAL A 0,20 M E MENOR QUE 0,40 M.AF_05/2018</t>
  </si>
  <si>
    <t>UN</t>
  </si>
  <si>
    <t>2.7</t>
  </si>
  <si>
    <t>FECHAMENTO BOCA DE LOBO EXISTENTE (COM TAMPA EM CONCRETO) - BASE SINAP CÓD. 97904</t>
  </si>
  <si>
    <t>2.8</t>
  </si>
  <si>
    <t>ESCAVAÇÃO, CARGA DE MATERIAL DE 1ª CATEGORIA PARA BOTA FORA, COM TRATOR E CAÇAMBA 6 M³. ACRESCIDO 30% DE ÍNDICE DE EMPOLAMENTO DO MATERIAL</t>
  </si>
  <si>
    <t>M3</t>
  </si>
  <si>
    <t>2.9</t>
  </si>
  <si>
    <t>TRANSPORTE DE MATERIAL DE 1ª CATEGORIA PARA BOTA FORA, COM CAMINHÃO BASCULANTE 10 M³. DMT 950 M</t>
  </si>
  <si>
    <t>2.10</t>
  </si>
  <si>
    <t>FORNECIMENTO E ASSENTAMENTO DE BRITA 2 PARA BERÇO EM TUBULAÇÃO, CONFORME PROJETO - PREPARO DE FUNDO DE VALA COM LARGURA MAIOR OU IGUAL A 1,5 M E MENOR QUE 2,5 M, COM CAMADA DE BRITA, LANÇAMENTO MECANIZADO. AF_08/2020</t>
  </si>
  <si>
    <t>2.11</t>
  </si>
  <si>
    <t>TUBO DE CONCRETO PARA REDES COLETORAS DE ÁGUAS PLUVIAIS, DIÂMETRO DE 600 MM, COM ENCAIXE PONTA E BOLSA, JUNTA RÍGIDA, INSTALADO EM LOCAL COM ALTO NÍVEL DE INTERFERÊNCIAS - FORNECIMENTO E ASSENTAMENTO. AF_12/2015</t>
  </si>
  <si>
    <t>M</t>
  </si>
  <si>
    <t>2.12</t>
  </si>
  <si>
    <t>ESCAVAÇÃO, CARGA E COMPACTAÇÃO DE MATERIAL DE 1ª CATEGORIA (O INSUMO SERÁ FORNECIDO PELO MUNICÍPIO), ACRESCIDO 30% DE ÍNDICE DE EMPOLAMENTO DO MATERIAL</t>
  </si>
  <si>
    <t>2.13</t>
  </si>
  <si>
    <t>TRANSPORTE DE MATERIAL PARA ATERRO COM CAMINHÃO BASCULANTE 10 M³, EM VIA PAVIMENTADA, DMT ATÉ 30 KM, (UNIDADE: M3 X KM). AF_12/2016 - CONSIDERADO 700M</t>
  </si>
  <si>
    <t>2.14</t>
  </si>
  <si>
    <t>ESPALHAMENTO DE MATERIAL COM TRATOR DE ESTEIRAS. AF_11/2019</t>
  </si>
  <si>
    <t>2.15</t>
  </si>
  <si>
    <t>CAIXA COLETORA EM BLOCOS DE CONCRETO, ACABAMENTO INTERNO EM CHAPISCO, SOBRE LASTRO DE CONCRETO 10CM;</t>
  </si>
  <si>
    <t>2.16</t>
  </si>
  <si>
    <t>GRELHA DE FERRO FUNDIDO SIMPLES COM REQUADRO, ASSENTAMENTO EM ARGAMASSA CIMENTO/AREIA 1:4 (DIMENSÕES CONFORME PROJETO) - FORNECIMENTO E INSTALAÇÃO</t>
  </si>
  <si>
    <t>2.17</t>
  </si>
  <si>
    <t>CAIXA ENTERRADA HIDRÁULICA RETANGULAR EM ALVENARIA COM TIJOLOS CERÂMICOS MACIÇOS, DIMENSÕES INTERNAS: 1X1X0,6 M PARA REDE DE ESGOTO. AF_12/2020</t>
  </si>
  <si>
    <t>3</t>
  </si>
  <si>
    <t>EXECUÇÃO DA SUB BASE E/OU SUB LEITO</t>
  </si>
  <si>
    <t>3.1</t>
  </si>
  <si>
    <t>ESCAVAÇÃO HORIZONTAL, INCLUINDO ESCARIFICAÇÃO, CARGA, DESCARGA E TRANSPORTE EM SOLO DE 2A CATEGORIA COM TRATOR DE ESTEIRAS (347HP/LÂMINA: 8,70M3) E CAMINHÃO BASCULANTE DE 14M3, DMT ATÉ 200M. AF_07/2020</t>
  </si>
  <si>
    <t>3.2</t>
  </si>
  <si>
    <t>TRANSPORTE DE SOLOS INSERVÍVEIS PARA BOTA FORA, COM CAMINHÃO BASCULANTE 10 M³,EM VIA URBANA PAVIMENTADA, DMT ATÉ 30 KM (UNIDADE: M3 X KM). AF_12/2016 - CONSIDERADO 950 M</t>
  </si>
  <si>
    <t>3.3</t>
  </si>
  <si>
    <t>REGULARIZAÇÃO E COMPACTAÇÃO DE SUBLEITO DE SOLO EXISTENTE (MEDIÇÃO
DIRETA PROJETO)</t>
  </si>
  <si>
    <t>3.4</t>
  </si>
  <si>
    <t>ESCAVAÇÃO, CARGA E COMPACTAÇÃO DE MATERIAL DE 1ª CATEGORIA, INCLUSO CAMINHÃO PIPA, ROLO COMPACTADOR E MOTONIVELADORA (O INSUMO SERÁ
FORNECIDO PELO MUNICÍPIO)</t>
  </si>
  <si>
    <t>3.5</t>
  </si>
  <si>
    <t>TRANSPORTE DE SUB BASE COM CAMINHÃO BASCULANTE 10 M³, EM VIA PAVIMENTADA, DMT ATÉ 30 KM (UNIDADE: M3 X KM). AF_12/2016 - CONSIDERADO 700 M, INCLUSO 30% DE ÍNDICE DE EMPOLAMENTO DO SOLO</t>
  </si>
  <si>
    <t>3.6</t>
  </si>
  <si>
    <t>4</t>
  </si>
  <si>
    <t>EXECUÇÃO BASE</t>
  </si>
  <si>
    <t>4.1</t>
  </si>
  <si>
    <t>EXECUÇÃO E COMPACTAÇÃO DE BASE (E = 15 CM) COM BRITA GRADUADA SIMPLES - EXCLUSIVE CARGA E TRANSPORTE</t>
  </si>
  <si>
    <t>4.2</t>
  </si>
  <si>
    <t>TRANSPORTE LOCAL COM CAMINHÃO BASCULANTE 10 M³, EM VIA PAVIMENTADA PARA DISTÂNCIAS SUPERIORES, DMT ATÉ 30 KM (UNIDADE: M3XKM). AF_12/2016 - CONSIDERADO DMT 10,50 KM</t>
  </si>
  <si>
    <t>5</t>
  </si>
  <si>
    <t>PAVIMENTAÇÃO</t>
  </si>
  <si>
    <t>5.1</t>
  </si>
  <si>
    <t>AMV-5010 - EXECUÇÃO DE IMPRIMAÇÃO COM EMULSÃO ASFÁLTICA PARA IMPRIMAÇÃO - EAI - INCLUSO FRETE (REF. 96401 SINAPI)</t>
  </si>
  <si>
    <t>5.2</t>
  </si>
  <si>
    <t>EXECUÇÃO DA PINTURA DE LIGAÇÃO COM RR-2C</t>
  </si>
  <si>
    <t>M²</t>
  </si>
  <si>
    <t>5.3</t>
  </si>
  <si>
    <t>FORNECIMENTO E EXECUÇÃO (MATERIAL BETUMINOSO E AGREGADOS) E USINAGEM, E= 5,0 CM - CONCRETO BETUMINOSO USINADO A QUENTE (CBUQ) PARA PAVIMENTAÇÃO ASFALTICA - ROLO COMPACTADOR VIBRATÓRIO, ROLO COMPACTADOR DE PNEUS, RASTELEIRO, CAMINHÃO BASCULANTE 10 M³, VIBROACABADORA DE ASFALTO SOBRE ESTEIRAS</t>
  </si>
  <si>
    <t>5.4</t>
  </si>
  <si>
    <t>TRANSPORTE DE MATERIAL ASFALTICO, COM CAMINHÃO COM CAPACIDADE DE 20000 L (CONSIDERADO DMT 33,20 KM)</t>
  </si>
  <si>
    <t>TXKM</t>
  </si>
  <si>
    <t>6</t>
  </si>
  <si>
    <t>PASSEIO EM PAVER E GUIA DE MEIO FIO</t>
  </si>
  <si>
    <t>6.1</t>
  </si>
  <si>
    <t xml:space="preserve">FORNECIMENTO E ASSENTAMENTO DE GUIA MEIO FIO PRÉ MOLDADO EM CONCRETO E GUIA EM MEIO FIO PARA COTENÇÃO LATERAL, DIMENSÕES 100 CM X 15 CM X 13 CM X 30 CM </t>
  </si>
  <si>
    <t>6.2</t>
  </si>
  <si>
    <t>LASTRO COM MATERIAL GRANULAR (PEDRA BRITADA N.2), APLICADO SOBRE SOLO, ESPESSURA DE 5 CM - INCLUSO PLACAS VIBRATÓRIAS, PARA EXECUÇÃO DO PASSEIO - BASE SINAP CÓD. 96624</t>
  </si>
  <si>
    <t>6.3</t>
  </si>
  <si>
    <t>EXECUÇÃO DE PASSEIO EM PISO INTERTRAVADO, COM BLOCO RETANGULAR COR NATURAL DE 20 X 10 CM, ESPESSURA 6 CM. AF_10/2022</t>
  </si>
  <si>
    <t>6.4</t>
  </si>
  <si>
    <t>EXECUÇÃO DE PASSEIO EM PISO INTERTRAVADO, COM BLOCO RETANGULAR COLORIDO DE 20 X 10 CM, ESPESSURA 6 CM. AF_10/2022</t>
  </si>
  <si>
    <t>7</t>
  </si>
  <si>
    <t>SINALIZAÇÃO VIARIA</t>
  </si>
  <si>
    <t>7.1</t>
  </si>
  <si>
    <t>SINALIZAÇÃO HORIZONTAL COM TINTA RETRORREFLETIVA A BASE DE RESINA ACRÍLICA COM MICROESFERAS DE VIDRO</t>
  </si>
  <si>
    <t>7.2</t>
  </si>
  <si>
    <t>CONCRETO FCK 15 MPA, LANÇAMENTO, APLICAÇÃO MANUAL DE CONCRETO, INCLUSIVE PREPARO (0,30 X 0,20 X 0,20), (CIMENTO/ AREIA MÉDIA/ BRITA 1) - PREPARO MECÂNICO COM BETONEIRA 400 L</t>
  </si>
  <si>
    <t>7.3</t>
  </si>
  <si>
    <t xml:space="preserve">ESCAVAÇÃO MANUAL DE VALA COM PROFUNDIDADE  &lt; 1,30 M </t>
  </si>
  <si>
    <t>7.4</t>
  </si>
  <si>
    <t>PLACA DE REGULAMENTAÇÃO E INDICAÇÃO EM AÇO D = 0,60 M - PELÍCULA RETRORREFLETIVA TIPO I + SI - FORNECIMENTO E IMPLANTAÇÃO</t>
  </si>
  <si>
    <t>7.5</t>
  </si>
  <si>
    <t>PLACA DE ADVERTÊNCIA EM AÇO, LADO DE 0,60 M - PELÍCULA RETRORREFLETIVA TIPO I + SI - FORNECIMENTO E IMPLANTAÇÃO (CONTAGEM DIRETA PROJETO)</t>
  </si>
  <si>
    <t>7.6</t>
  </si>
  <si>
    <t>SUPORTE METÁLICO GALVANIZADO PARA PLACA DE ADVERTÊNCIA OU REGULAMENTAÇÃO - LADO OU DIÂMETRO DE 0,60 M - FORNECIMENTO E IMPLANTAÇÃO (CONTAGEM DIRETA PROJETO)</t>
  </si>
  <si>
    <t>Valor total R$</t>
  </si>
  <si>
    <t>Itens com 'Custo Un. R$' na cor azul são de contrapartida do município, por isso seu custo deve permanecer zero!</t>
  </si>
  <si>
    <t>Itens com 'Custo Un. R$' na cor amarela serão executados pela empresa contratante!</t>
  </si>
  <si>
    <t>% Mês 1</t>
  </si>
  <si>
    <t>R$ Mês 1</t>
  </si>
  <si>
    <t>% Mês 2</t>
  </si>
  <si>
    <t>R$ Mês 2</t>
  </si>
  <si>
    <t>% Mês 3</t>
  </si>
  <si>
    <t>R$ Mês 3</t>
  </si>
  <si>
    <t>% Total</t>
  </si>
  <si>
    <t>R$ Total</t>
  </si>
  <si>
    <t>Totais cronograma</t>
  </si>
  <si>
    <t>1º quartil</t>
  </si>
  <si>
    <t>3º quartil</t>
  </si>
  <si>
    <t>Proposto</t>
  </si>
  <si>
    <t>Identificação</t>
  </si>
  <si>
    <t>AC</t>
  </si>
  <si>
    <t>Administração Central</t>
  </si>
  <si>
    <t>S+G</t>
  </si>
  <si>
    <t>Seguro e Garantia</t>
  </si>
  <si>
    <t>R</t>
  </si>
  <si>
    <t>Risco</t>
  </si>
  <si>
    <t>DF</t>
  </si>
  <si>
    <t>Despesas Financeiras</t>
  </si>
  <si>
    <t>L</t>
  </si>
  <si>
    <t>Lucro</t>
  </si>
  <si>
    <t>I*</t>
  </si>
  <si>
    <t>Tributos *</t>
  </si>
  <si>
    <t>Total</t>
  </si>
  <si>
    <t>PIS e COFINS</t>
  </si>
  <si>
    <t>Alíquota ISS</t>
  </si>
  <si>
    <t>Base de cálculo</t>
  </si>
  <si>
    <t>ISS Aplicável</t>
  </si>
  <si>
    <t>Cont. Prev. s/Rec.Bruta</t>
  </si>
  <si>
    <t>K1=</t>
  </si>
  <si>
    <t>Encargos sociais incidentes sobre a mão de obra</t>
  </si>
  <si>
    <t>k2=</t>
  </si>
  <si>
    <t>Administração central (overhead)</t>
  </si>
  <si>
    <t>k3=</t>
  </si>
  <si>
    <t>Margem bruta</t>
  </si>
  <si>
    <t>k4=</t>
  </si>
  <si>
    <t>Impostos (PIS + COFINS + ISS)</t>
  </si>
  <si>
    <t>K</t>
  </si>
  <si>
    <t>{[(1+k1+k2)(1+k3)]/(1-k4)}</t>
  </si>
  <si>
    <t>TRDE</t>
  </si>
  <si>
    <t>[(1+k3)/(1-k4)]</t>
  </si>
  <si>
    <t>Material R$</t>
  </si>
  <si>
    <t>Serviço R$</t>
  </si>
  <si>
    <t>Total Material R$</t>
  </si>
  <si>
    <t>Total Serviço 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</si>
</sst>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0\ 000\ 000\ 0000\ 00"/>
    <numFmt numFmtId="165" formatCode="00\ 000\ 0000\ 00"/>
    <numFmt numFmtId="166" formatCode="\(##\)\ ####\-####"/>
    <numFmt numFmtId="167" formatCode="\(000\)\ 0000\-0000"/>
    <numFmt numFmtId="168" formatCode="#,##0.0000"/>
    <numFmt numFmtId="169" formatCode="###,##0.00"/>
    <numFmt numFmtId="170" formatCode="###,##0.0000"/>
    <numFmt numFmtId="171" formatCode="#,##0.00##"/>
  </numFmts>
  <fonts count="1396" x14ac:knownFonts="1">
    <font>
      <sz val="11"/>
      <color indexed="8"/>
      <name val="Calibri"/>
      <family val="2"/>
      <scheme val="minor"/>
    </font>
    <font>
      <b/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11"/>
      <color indexed="9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11"/>
      <color indexed="9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11"/>
      <color indexed="9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11"/>
      <color indexed="9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11"/>
      <color indexed="9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11"/>
      <color indexed="9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11"/>
      <color indexed="9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8"/>
      <name val="Calibri"/>
    </font>
    <font>
      <sz val="11"/>
      <color indexed="9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8"/>
      <name val="Calibri"/>
    </font>
    <font>
      <sz val="11"/>
      <color indexed="9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11"/>
      <color indexed="9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11"/>
      <color indexed="9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11"/>
      <color indexed="9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11"/>
      <color indexed="9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11"/>
      <color indexed="9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11"/>
      <color indexed="9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11"/>
      <color indexed="9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8"/>
      <name val="Calibri"/>
    </font>
    <font>
      <sz val="11"/>
      <color indexed="9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11"/>
      <color indexed="9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sz val="8"/>
      <name val="Calibri"/>
    </font>
    <font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name val="Calibri"/>
    </font>
    <font>
      <b/>
      <sz val="8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64"/>
      </patternFill>
    </fill>
    <fill>
      <patternFill patternType="solid">
        <fgColor rgb="FFC0C0C0"/>
      </patternFill>
    </fill>
    <fill>
      <patternFill patternType="solid">
        <fgColor rgb="FFB0E0E6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04">
    <xf numFmtId="0" fontId="0" fillId="0" borderId="0" xfId="0"/>
    <xf numFmtId="0" fontId="6" fillId="0" borderId="0" xfId="0" applyFont="1" applyAlignment="1">
      <alignment horizontal="left" vertical="top"/>
    </xf>
    <xf numFmtId="14" fontId="0" fillId="0" borderId="0" xfId="0" applyNumberFormat="1"/>
    <xf numFmtId="0" fontId="9" fillId="3" borderId="0" xfId="0" applyFont="1" applyFill="1" applyAlignment="1">
      <alignment horizontal="left"/>
    </xf>
    <xf numFmtId="0" fontId="10" fillId="3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left"/>
    </xf>
    <xf numFmtId="4" fontId="20" fillId="3" borderId="1" xfId="0" applyNumberFormat="1" applyFont="1" applyFill="1" applyBorder="1" applyAlignment="1">
      <alignment horizontal="right"/>
    </xf>
    <xf numFmtId="0" fontId="21" fillId="0" borderId="0" xfId="0" applyFont="1"/>
    <xf numFmtId="0" fontId="22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top"/>
    </xf>
    <xf numFmtId="168" fontId="25" fillId="0" borderId="1" xfId="0" applyNumberFormat="1" applyFont="1" applyBorder="1" applyAlignment="1">
      <alignment horizontal="right" vertical="top"/>
    </xf>
    <xf numFmtId="169" fontId="26" fillId="0" borderId="1" xfId="0" applyNumberFormat="1" applyFont="1" applyBorder="1" applyAlignment="1">
      <alignment horizontal="right" vertical="top"/>
    </xf>
    <xf numFmtId="169" fontId="27" fillId="0" borderId="1" xfId="0" applyNumberFormat="1" applyFont="1" applyBorder="1" applyAlignment="1">
      <alignment horizontal="right" vertical="top"/>
    </xf>
    <xf numFmtId="169" fontId="28" fillId="0" borderId="1" xfId="0" applyNumberFormat="1" applyFont="1" applyBorder="1" applyAlignment="1">
      <alignment horizontal="right" vertical="top"/>
    </xf>
    <xf numFmtId="170" fontId="29" fillId="2" borderId="1" xfId="0" applyNumberFormat="1" applyFont="1" applyFill="1" applyBorder="1" applyAlignment="1" applyProtection="1">
      <alignment horizontal="right" vertical="top"/>
      <protection locked="0"/>
    </xf>
    <xf numFmtId="171" fontId="30" fillId="0" borderId="1" xfId="0" applyNumberFormat="1" applyFont="1" applyBorder="1" applyAlignment="1">
      <alignment horizontal="right" vertical="top"/>
    </xf>
    <xf numFmtId="4" fontId="31" fillId="0" borderId="1" xfId="0" applyNumberFormat="1" applyFont="1" applyBorder="1" applyAlignment="1">
      <alignment horizontal="right" vertical="top"/>
    </xf>
    <xf numFmtId="4" fontId="32" fillId="0" borderId="1" xfId="0" applyNumberFormat="1" applyFont="1" applyBorder="1" applyAlignment="1">
      <alignment horizontal="right" vertical="top"/>
    </xf>
    <xf numFmtId="0" fontId="33" fillId="0" borderId="0" xfId="0" applyFont="1"/>
    <xf numFmtId="0" fontId="34" fillId="3" borderId="1" xfId="0" applyFont="1" applyFill="1" applyBorder="1" applyAlignment="1">
      <alignment horizontal="left"/>
    </xf>
    <xf numFmtId="0" fontId="42" fillId="3" borderId="1" xfId="0" applyFont="1" applyFill="1" applyBorder="1" applyAlignment="1">
      <alignment horizontal="left"/>
    </xf>
    <xf numFmtId="0" fontId="43" fillId="3" borderId="1" xfId="0" applyFont="1" applyFill="1" applyBorder="1" applyAlignment="1">
      <alignment horizontal="left"/>
    </xf>
    <xf numFmtId="4" fontId="44" fillId="3" borderId="1" xfId="0" applyNumberFormat="1" applyFont="1" applyFill="1" applyBorder="1" applyAlignment="1">
      <alignment horizontal="right"/>
    </xf>
    <xf numFmtId="0" fontId="45" fillId="0" borderId="0" xfId="0" applyFont="1"/>
    <xf numFmtId="0" fontId="46" fillId="0" borderId="1" xfId="0" applyFont="1" applyBorder="1" applyAlignment="1">
      <alignment horizontal="left" vertical="top"/>
    </xf>
    <xf numFmtId="0" fontId="47" fillId="0" borderId="1" xfId="0" applyFont="1" applyBorder="1" applyAlignment="1">
      <alignment horizontal="left" vertical="top" wrapText="1"/>
    </xf>
    <xf numFmtId="0" fontId="48" fillId="0" borderId="1" xfId="0" applyFont="1" applyBorder="1" applyAlignment="1">
      <alignment horizontal="center" vertical="top"/>
    </xf>
    <xf numFmtId="168" fontId="49" fillId="0" borderId="1" xfId="0" applyNumberFormat="1" applyFont="1" applyBorder="1" applyAlignment="1">
      <alignment horizontal="right" vertical="top"/>
    </xf>
    <xf numFmtId="169" fontId="50" fillId="0" borderId="1" xfId="0" applyNumberFormat="1" applyFont="1" applyBorder="1" applyAlignment="1">
      <alignment horizontal="right" vertical="top"/>
    </xf>
    <xf numFmtId="169" fontId="51" fillId="0" borderId="1" xfId="0" applyNumberFormat="1" applyFont="1" applyBorder="1" applyAlignment="1">
      <alignment horizontal="right" vertical="top"/>
    </xf>
    <xf numFmtId="169" fontId="52" fillId="0" borderId="1" xfId="0" applyNumberFormat="1" applyFont="1" applyBorder="1" applyAlignment="1">
      <alignment horizontal="right" vertical="top"/>
    </xf>
    <xf numFmtId="170" fontId="53" fillId="2" borderId="1" xfId="0" applyNumberFormat="1" applyFont="1" applyFill="1" applyBorder="1" applyAlignment="1" applyProtection="1">
      <alignment horizontal="right" vertical="top"/>
      <protection locked="0"/>
    </xf>
    <xf numFmtId="171" fontId="54" fillId="0" borderId="1" xfId="0" applyNumberFormat="1" applyFont="1" applyBorder="1" applyAlignment="1">
      <alignment horizontal="right" vertical="top"/>
    </xf>
    <xf numFmtId="4" fontId="55" fillId="0" borderId="1" xfId="0" applyNumberFormat="1" applyFont="1" applyBorder="1" applyAlignment="1">
      <alignment horizontal="right" vertical="top"/>
    </xf>
    <xf numFmtId="4" fontId="56" fillId="0" borderId="1" xfId="0" applyNumberFormat="1" applyFont="1" applyBorder="1" applyAlignment="1">
      <alignment horizontal="right" vertical="top"/>
    </xf>
    <xf numFmtId="0" fontId="57" fillId="0" borderId="0" xfId="0" applyFont="1"/>
    <xf numFmtId="0" fontId="58" fillId="0" borderId="1" xfId="0" applyFont="1" applyBorder="1" applyAlignment="1">
      <alignment horizontal="left" vertical="top"/>
    </xf>
    <xf numFmtId="0" fontId="59" fillId="0" borderId="1" xfId="0" applyFont="1" applyBorder="1" applyAlignment="1">
      <alignment horizontal="left" vertical="top" wrapText="1"/>
    </xf>
    <xf numFmtId="0" fontId="60" fillId="0" borderId="1" xfId="0" applyFont="1" applyBorder="1" applyAlignment="1">
      <alignment horizontal="center" vertical="top"/>
    </xf>
    <xf numFmtId="168" fontId="61" fillId="0" borderId="1" xfId="0" applyNumberFormat="1" applyFont="1" applyBorder="1" applyAlignment="1">
      <alignment horizontal="right" vertical="top"/>
    </xf>
    <xf numFmtId="169" fontId="62" fillId="0" borderId="1" xfId="0" applyNumberFormat="1" applyFont="1" applyBorder="1" applyAlignment="1">
      <alignment horizontal="right" vertical="top"/>
    </xf>
    <xf numFmtId="169" fontId="63" fillId="0" borderId="1" xfId="0" applyNumberFormat="1" applyFont="1" applyBorder="1" applyAlignment="1">
      <alignment horizontal="right" vertical="top"/>
    </xf>
    <xf numFmtId="169" fontId="64" fillId="0" borderId="1" xfId="0" applyNumberFormat="1" applyFont="1" applyBorder="1" applyAlignment="1">
      <alignment horizontal="right" vertical="top"/>
    </xf>
    <xf numFmtId="170" fontId="65" fillId="2" borderId="1" xfId="0" applyNumberFormat="1" applyFont="1" applyFill="1" applyBorder="1" applyAlignment="1" applyProtection="1">
      <alignment horizontal="right" vertical="top"/>
      <protection locked="0"/>
    </xf>
    <xf numFmtId="171" fontId="66" fillId="0" borderId="1" xfId="0" applyNumberFormat="1" applyFont="1" applyBorder="1" applyAlignment="1">
      <alignment horizontal="right" vertical="top"/>
    </xf>
    <xf numFmtId="4" fontId="67" fillId="0" borderId="1" xfId="0" applyNumberFormat="1" applyFont="1" applyBorder="1" applyAlignment="1">
      <alignment horizontal="right" vertical="top"/>
    </xf>
    <xf numFmtId="4" fontId="68" fillId="0" borderId="1" xfId="0" applyNumberFormat="1" applyFont="1" applyBorder="1" applyAlignment="1">
      <alignment horizontal="right" vertical="top"/>
    </xf>
    <xf numFmtId="0" fontId="69" fillId="0" borderId="0" xfId="0" applyFont="1"/>
    <xf numFmtId="0" fontId="70" fillId="0" borderId="1" xfId="0" applyFont="1" applyBorder="1" applyAlignment="1">
      <alignment horizontal="left" vertical="top"/>
    </xf>
    <xf numFmtId="0" fontId="71" fillId="0" borderId="1" xfId="0" applyFont="1" applyBorder="1" applyAlignment="1">
      <alignment horizontal="left" vertical="top" wrapText="1"/>
    </xf>
    <xf numFmtId="0" fontId="72" fillId="0" borderId="1" xfId="0" applyFont="1" applyBorder="1" applyAlignment="1">
      <alignment horizontal="center" vertical="top"/>
    </xf>
    <xf numFmtId="168" fontId="73" fillId="0" borderId="1" xfId="0" applyNumberFormat="1" applyFont="1" applyBorder="1" applyAlignment="1">
      <alignment horizontal="right" vertical="top"/>
    </xf>
    <xf numFmtId="169" fontId="74" fillId="0" borderId="1" xfId="0" applyNumberFormat="1" applyFont="1" applyBorder="1" applyAlignment="1">
      <alignment horizontal="right" vertical="top"/>
    </xf>
    <xf numFmtId="169" fontId="75" fillId="0" borderId="1" xfId="0" applyNumberFormat="1" applyFont="1" applyBorder="1" applyAlignment="1">
      <alignment horizontal="right" vertical="top"/>
    </xf>
    <xf numFmtId="169" fontId="76" fillId="0" borderId="1" xfId="0" applyNumberFormat="1" applyFont="1" applyBorder="1" applyAlignment="1">
      <alignment horizontal="right" vertical="top"/>
    </xf>
    <xf numFmtId="170" fontId="77" fillId="2" borderId="1" xfId="0" applyNumberFormat="1" applyFont="1" applyFill="1" applyBorder="1" applyAlignment="1" applyProtection="1">
      <alignment horizontal="right" vertical="top"/>
      <protection locked="0"/>
    </xf>
    <xf numFmtId="171" fontId="78" fillId="0" borderId="1" xfId="0" applyNumberFormat="1" applyFont="1" applyBorder="1" applyAlignment="1">
      <alignment horizontal="right" vertical="top"/>
    </xf>
    <xf numFmtId="4" fontId="79" fillId="0" borderId="1" xfId="0" applyNumberFormat="1" applyFont="1" applyBorder="1" applyAlignment="1">
      <alignment horizontal="right" vertical="top"/>
    </xf>
    <xf numFmtId="4" fontId="80" fillId="0" borderId="1" xfId="0" applyNumberFormat="1" applyFont="1" applyBorder="1" applyAlignment="1">
      <alignment horizontal="right" vertical="top"/>
    </xf>
    <xf numFmtId="0" fontId="81" fillId="0" borderId="0" xfId="0" applyFont="1"/>
    <xf numFmtId="0" fontId="82" fillId="0" borderId="1" xfId="0" applyFont="1" applyBorder="1" applyAlignment="1">
      <alignment horizontal="left" vertical="top"/>
    </xf>
    <xf numFmtId="0" fontId="83" fillId="0" borderId="1" xfId="0" applyFont="1" applyBorder="1" applyAlignment="1">
      <alignment horizontal="left" vertical="top" wrapText="1"/>
    </xf>
    <xf numFmtId="0" fontId="84" fillId="0" borderId="1" xfId="0" applyFont="1" applyBorder="1" applyAlignment="1">
      <alignment horizontal="center" vertical="top"/>
    </xf>
    <xf numFmtId="168" fontId="85" fillId="0" borderId="1" xfId="0" applyNumberFormat="1" applyFont="1" applyBorder="1" applyAlignment="1">
      <alignment horizontal="right" vertical="top"/>
    </xf>
    <xf numFmtId="169" fontId="86" fillId="0" borderId="1" xfId="0" applyNumberFormat="1" applyFont="1" applyBorder="1" applyAlignment="1">
      <alignment horizontal="right" vertical="top"/>
    </xf>
    <xf numFmtId="169" fontId="87" fillId="0" borderId="1" xfId="0" applyNumberFormat="1" applyFont="1" applyBorder="1" applyAlignment="1">
      <alignment horizontal="right" vertical="top"/>
    </xf>
    <xf numFmtId="169" fontId="88" fillId="0" borderId="1" xfId="0" applyNumberFormat="1" applyFont="1" applyBorder="1" applyAlignment="1">
      <alignment horizontal="right" vertical="top"/>
    </xf>
    <xf numFmtId="170" fontId="89" fillId="2" borderId="1" xfId="0" applyNumberFormat="1" applyFont="1" applyFill="1" applyBorder="1" applyAlignment="1" applyProtection="1">
      <alignment horizontal="right" vertical="top"/>
      <protection locked="0"/>
    </xf>
    <xf numFmtId="171" fontId="90" fillId="0" borderId="1" xfId="0" applyNumberFormat="1" applyFont="1" applyBorder="1" applyAlignment="1">
      <alignment horizontal="right" vertical="top"/>
    </xf>
    <xf numFmtId="4" fontId="91" fillId="0" borderId="1" xfId="0" applyNumberFormat="1" applyFont="1" applyBorder="1" applyAlignment="1">
      <alignment horizontal="right" vertical="top"/>
    </xf>
    <xf numFmtId="4" fontId="92" fillId="0" borderId="1" xfId="0" applyNumberFormat="1" applyFont="1" applyBorder="1" applyAlignment="1">
      <alignment horizontal="right" vertical="top"/>
    </xf>
    <xf numFmtId="0" fontId="93" fillId="0" borderId="0" xfId="0" applyFont="1"/>
    <xf numFmtId="0" fontId="94" fillId="0" borderId="1" xfId="0" applyFont="1" applyBorder="1" applyAlignment="1">
      <alignment horizontal="left" vertical="top"/>
    </xf>
    <xf numFmtId="0" fontId="95" fillId="0" borderId="1" xfId="0" applyFont="1" applyBorder="1" applyAlignment="1">
      <alignment horizontal="left" vertical="top" wrapText="1"/>
    </xf>
    <xf numFmtId="0" fontId="96" fillId="0" borderId="1" xfId="0" applyFont="1" applyBorder="1" applyAlignment="1">
      <alignment horizontal="center" vertical="top"/>
    </xf>
    <xf numFmtId="168" fontId="97" fillId="0" borderId="1" xfId="0" applyNumberFormat="1" applyFont="1" applyBorder="1" applyAlignment="1">
      <alignment horizontal="right" vertical="top"/>
    </xf>
    <xf numFmtId="169" fontId="98" fillId="0" borderId="1" xfId="0" applyNumberFormat="1" applyFont="1" applyBorder="1" applyAlignment="1">
      <alignment horizontal="right" vertical="top"/>
    </xf>
    <xf numFmtId="169" fontId="99" fillId="0" borderId="1" xfId="0" applyNumberFormat="1" applyFont="1" applyBorder="1" applyAlignment="1">
      <alignment horizontal="right" vertical="top"/>
    </xf>
    <xf numFmtId="169" fontId="100" fillId="0" borderId="1" xfId="0" applyNumberFormat="1" applyFont="1" applyBorder="1" applyAlignment="1">
      <alignment horizontal="right" vertical="top"/>
    </xf>
    <xf numFmtId="170" fontId="101" fillId="2" borderId="1" xfId="0" applyNumberFormat="1" applyFont="1" applyFill="1" applyBorder="1" applyAlignment="1" applyProtection="1">
      <alignment horizontal="right" vertical="top"/>
      <protection locked="0"/>
    </xf>
    <xf numFmtId="171" fontId="102" fillId="0" borderId="1" xfId="0" applyNumberFormat="1" applyFont="1" applyBorder="1" applyAlignment="1">
      <alignment horizontal="right" vertical="top"/>
    </xf>
    <xf numFmtId="4" fontId="103" fillId="0" borderId="1" xfId="0" applyNumberFormat="1" applyFont="1" applyBorder="1" applyAlignment="1">
      <alignment horizontal="right" vertical="top"/>
    </xf>
    <xf numFmtId="4" fontId="104" fillId="0" borderId="1" xfId="0" applyNumberFormat="1" applyFont="1" applyBorder="1" applyAlignment="1">
      <alignment horizontal="right" vertical="top"/>
    </xf>
    <xf numFmtId="0" fontId="105" fillId="0" borderId="0" xfId="0" applyFont="1"/>
    <xf numFmtId="0" fontId="106" fillId="0" borderId="1" xfId="0" applyFont="1" applyBorder="1" applyAlignment="1">
      <alignment horizontal="left" vertical="top"/>
    </xf>
    <xf numFmtId="0" fontId="107" fillId="0" borderId="1" xfId="0" applyFont="1" applyBorder="1" applyAlignment="1">
      <alignment horizontal="left" vertical="top" wrapText="1"/>
    </xf>
    <xf numFmtId="0" fontId="108" fillId="0" borderId="1" xfId="0" applyFont="1" applyBorder="1" applyAlignment="1">
      <alignment horizontal="center" vertical="top"/>
    </xf>
    <xf numFmtId="168" fontId="109" fillId="0" borderId="1" xfId="0" applyNumberFormat="1" applyFont="1" applyBorder="1" applyAlignment="1">
      <alignment horizontal="right" vertical="top"/>
    </xf>
    <xf numFmtId="169" fontId="110" fillId="0" borderId="1" xfId="0" applyNumberFormat="1" applyFont="1" applyBorder="1" applyAlignment="1">
      <alignment horizontal="right" vertical="top"/>
    </xf>
    <xf numFmtId="169" fontId="111" fillId="0" borderId="1" xfId="0" applyNumberFormat="1" applyFont="1" applyBorder="1" applyAlignment="1">
      <alignment horizontal="right" vertical="top"/>
    </xf>
    <xf numFmtId="169" fontId="112" fillId="0" borderId="1" xfId="0" applyNumberFormat="1" applyFont="1" applyBorder="1" applyAlignment="1">
      <alignment horizontal="right" vertical="top"/>
    </xf>
    <xf numFmtId="170" fontId="113" fillId="2" borderId="1" xfId="0" applyNumberFormat="1" applyFont="1" applyFill="1" applyBorder="1" applyAlignment="1" applyProtection="1">
      <alignment horizontal="right" vertical="top"/>
      <protection locked="0"/>
    </xf>
    <xf numFmtId="171" fontId="114" fillId="0" borderId="1" xfId="0" applyNumberFormat="1" applyFont="1" applyBorder="1" applyAlignment="1">
      <alignment horizontal="right" vertical="top"/>
    </xf>
    <xf numFmtId="4" fontId="115" fillId="0" borderId="1" xfId="0" applyNumberFormat="1" applyFont="1" applyBorder="1" applyAlignment="1">
      <alignment horizontal="right" vertical="top"/>
    </xf>
    <xf numFmtId="4" fontId="116" fillId="0" borderId="1" xfId="0" applyNumberFormat="1" applyFont="1" applyBorder="1" applyAlignment="1">
      <alignment horizontal="right" vertical="top"/>
    </xf>
    <xf numFmtId="0" fontId="117" fillId="0" borderId="0" xfId="0" applyFont="1"/>
    <xf numFmtId="0" fontId="118" fillId="0" borderId="1" xfId="0" applyFont="1" applyBorder="1" applyAlignment="1">
      <alignment horizontal="left" vertical="top"/>
    </xf>
    <xf numFmtId="0" fontId="119" fillId="0" borderId="1" xfId="0" applyFont="1" applyBorder="1" applyAlignment="1">
      <alignment horizontal="left" vertical="top" wrapText="1"/>
    </xf>
    <xf numFmtId="0" fontId="120" fillId="0" borderId="1" xfId="0" applyFont="1" applyBorder="1" applyAlignment="1">
      <alignment horizontal="center" vertical="top"/>
    </xf>
    <xf numFmtId="168" fontId="121" fillId="0" borderId="1" xfId="0" applyNumberFormat="1" applyFont="1" applyBorder="1" applyAlignment="1">
      <alignment horizontal="right" vertical="top"/>
    </xf>
    <xf numFmtId="169" fontId="122" fillId="0" borderId="1" xfId="0" applyNumberFormat="1" applyFont="1" applyBorder="1" applyAlignment="1">
      <alignment horizontal="right" vertical="top"/>
    </xf>
    <xf numFmtId="169" fontId="123" fillId="0" borderId="1" xfId="0" applyNumberFormat="1" applyFont="1" applyBorder="1" applyAlignment="1">
      <alignment horizontal="right" vertical="top"/>
    </xf>
    <xf numFmtId="169" fontId="124" fillId="0" borderId="1" xfId="0" applyNumberFormat="1" applyFont="1" applyBorder="1" applyAlignment="1">
      <alignment horizontal="right" vertical="top"/>
    </xf>
    <xf numFmtId="170" fontId="125" fillId="2" borderId="1" xfId="0" applyNumberFormat="1" applyFont="1" applyFill="1" applyBorder="1" applyAlignment="1" applyProtection="1">
      <alignment horizontal="right" vertical="top"/>
      <protection locked="0"/>
    </xf>
    <xf numFmtId="171" fontId="126" fillId="0" borderId="1" xfId="0" applyNumberFormat="1" applyFont="1" applyBorder="1" applyAlignment="1">
      <alignment horizontal="right" vertical="top"/>
    </xf>
    <xf numFmtId="4" fontId="127" fillId="0" borderId="1" xfId="0" applyNumberFormat="1" applyFont="1" applyBorder="1" applyAlignment="1">
      <alignment horizontal="right" vertical="top"/>
    </xf>
    <xf numFmtId="4" fontId="128" fillId="0" borderId="1" xfId="0" applyNumberFormat="1" applyFont="1" applyBorder="1" applyAlignment="1">
      <alignment horizontal="right" vertical="top"/>
    </xf>
    <xf numFmtId="0" fontId="129" fillId="0" borderId="0" xfId="0" applyFont="1"/>
    <xf numFmtId="0" fontId="130" fillId="0" borderId="1" xfId="0" applyFont="1" applyBorder="1" applyAlignment="1">
      <alignment horizontal="left" vertical="top"/>
    </xf>
    <xf numFmtId="0" fontId="131" fillId="0" borderId="1" xfId="0" applyFont="1" applyBorder="1" applyAlignment="1">
      <alignment horizontal="left" vertical="top" wrapText="1"/>
    </xf>
    <xf numFmtId="0" fontId="132" fillId="0" borderId="1" xfId="0" applyFont="1" applyBorder="1" applyAlignment="1">
      <alignment horizontal="center" vertical="top"/>
    </xf>
    <xf numFmtId="168" fontId="133" fillId="0" borderId="1" xfId="0" applyNumberFormat="1" applyFont="1" applyBorder="1" applyAlignment="1">
      <alignment horizontal="right" vertical="top"/>
    </xf>
    <xf numFmtId="169" fontId="134" fillId="0" borderId="1" xfId="0" applyNumberFormat="1" applyFont="1" applyBorder="1" applyAlignment="1">
      <alignment horizontal="right" vertical="top"/>
    </xf>
    <xf numFmtId="169" fontId="135" fillId="0" borderId="1" xfId="0" applyNumberFormat="1" applyFont="1" applyBorder="1" applyAlignment="1">
      <alignment horizontal="right" vertical="top"/>
    </xf>
    <xf numFmtId="169" fontId="136" fillId="0" borderId="1" xfId="0" applyNumberFormat="1" applyFont="1" applyBorder="1" applyAlignment="1">
      <alignment horizontal="right" vertical="top"/>
    </xf>
    <xf numFmtId="170" fontId="137" fillId="2" borderId="1" xfId="0" applyNumberFormat="1" applyFont="1" applyFill="1" applyBorder="1" applyAlignment="1" applyProtection="1">
      <alignment horizontal="right" vertical="top"/>
      <protection locked="0"/>
    </xf>
    <xf numFmtId="171" fontId="138" fillId="0" borderId="1" xfId="0" applyNumberFormat="1" applyFont="1" applyBorder="1" applyAlignment="1">
      <alignment horizontal="right" vertical="top"/>
    </xf>
    <xf numFmtId="4" fontId="139" fillId="0" borderId="1" xfId="0" applyNumberFormat="1" applyFont="1" applyBorder="1" applyAlignment="1">
      <alignment horizontal="right" vertical="top"/>
    </xf>
    <xf numFmtId="4" fontId="140" fillId="0" borderId="1" xfId="0" applyNumberFormat="1" applyFont="1" applyBorder="1" applyAlignment="1">
      <alignment horizontal="right" vertical="top"/>
    </xf>
    <xf numFmtId="0" fontId="141" fillId="0" borderId="0" xfId="0" applyFont="1"/>
    <xf numFmtId="0" fontId="142" fillId="0" borderId="1" xfId="0" applyFont="1" applyBorder="1" applyAlignment="1">
      <alignment horizontal="left" vertical="top"/>
    </xf>
    <xf numFmtId="0" fontId="143" fillId="0" borderId="1" xfId="0" applyFont="1" applyBorder="1" applyAlignment="1">
      <alignment horizontal="left" vertical="top" wrapText="1"/>
    </xf>
    <xf numFmtId="0" fontId="144" fillId="0" borderId="1" xfId="0" applyFont="1" applyBorder="1" applyAlignment="1">
      <alignment horizontal="center" vertical="top"/>
    </xf>
    <xf numFmtId="168" fontId="145" fillId="0" borderId="1" xfId="0" applyNumberFormat="1" applyFont="1" applyBorder="1" applyAlignment="1">
      <alignment horizontal="right" vertical="top"/>
    </xf>
    <xf numFmtId="169" fontId="146" fillId="0" borderId="1" xfId="0" applyNumberFormat="1" applyFont="1" applyBorder="1" applyAlignment="1">
      <alignment horizontal="right" vertical="top"/>
    </xf>
    <xf numFmtId="169" fontId="147" fillId="0" borderId="1" xfId="0" applyNumberFormat="1" applyFont="1" applyBorder="1" applyAlignment="1">
      <alignment horizontal="right" vertical="top"/>
    </xf>
    <xf numFmtId="169" fontId="148" fillId="0" borderId="1" xfId="0" applyNumberFormat="1" applyFont="1" applyBorder="1" applyAlignment="1">
      <alignment horizontal="right" vertical="top"/>
    </xf>
    <xf numFmtId="170" fontId="149" fillId="2" borderId="1" xfId="0" applyNumberFormat="1" applyFont="1" applyFill="1" applyBorder="1" applyAlignment="1" applyProtection="1">
      <alignment horizontal="right" vertical="top"/>
      <protection locked="0"/>
    </xf>
    <xf numFmtId="171" fontId="150" fillId="0" borderId="1" xfId="0" applyNumberFormat="1" applyFont="1" applyBorder="1" applyAlignment="1">
      <alignment horizontal="right" vertical="top"/>
    </xf>
    <xf numFmtId="4" fontId="151" fillId="0" borderId="1" xfId="0" applyNumberFormat="1" applyFont="1" applyBorder="1" applyAlignment="1">
      <alignment horizontal="right" vertical="top"/>
    </xf>
    <xf numFmtId="4" fontId="152" fillId="0" borderId="1" xfId="0" applyNumberFormat="1" applyFont="1" applyBorder="1" applyAlignment="1">
      <alignment horizontal="right" vertical="top"/>
    </xf>
    <xf numFmtId="0" fontId="153" fillId="0" borderId="0" xfId="0" applyFont="1"/>
    <xf numFmtId="0" fontId="154" fillId="0" borderId="1" xfId="0" applyFont="1" applyBorder="1" applyAlignment="1">
      <alignment horizontal="left" vertical="top"/>
    </xf>
    <xf numFmtId="0" fontId="155" fillId="0" borderId="1" xfId="0" applyFont="1" applyBorder="1" applyAlignment="1">
      <alignment horizontal="left" vertical="top" wrapText="1"/>
    </xf>
    <xf numFmtId="0" fontId="156" fillId="0" borderId="1" xfId="0" applyFont="1" applyBorder="1" applyAlignment="1">
      <alignment horizontal="center" vertical="top"/>
    </xf>
    <xf numFmtId="168" fontId="157" fillId="0" borderId="1" xfId="0" applyNumberFormat="1" applyFont="1" applyBorder="1" applyAlignment="1">
      <alignment horizontal="right" vertical="top"/>
    </xf>
    <xf numFmtId="169" fontId="158" fillId="0" borderId="1" xfId="0" applyNumberFormat="1" applyFont="1" applyBorder="1" applyAlignment="1">
      <alignment horizontal="right" vertical="top"/>
    </xf>
    <xf numFmtId="169" fontId="159" fillId="0" borderId="1" xfId="0" applyNumberFormat="1" applyFont="1" applyBorder="1" applyAlignment="1">
      <alignment horizontal="right" vertical="top"/>
    </xf>
    <xf numFmtId="169" fontId="160" fillId="0" borderId="1" xfId="0" applyNumberFormat="1" applyFont="1" applyBorder="1" applyAlignment="1">
      <alignment horizontal="right" vertical="top"/>
    </xf>
    <xf numFmtId="170" fontId="161" fillId="2" borderId="1" xfId="0" applyNumberFormat="1" applyFont="1" applyFill="1" applyBorder="1" applyAlignment="1" applyProtection="1">
      <alignment horizontal="right" vertical="top"/>
      <protection locked="0"/>
    </xf>
    <xf numFmtId="171" fontId="162" fillId="0" borderId="1" xfId="0" applyNumberFormat="1" applyFont="1" applyBorder="1" applyAlignment="1">
      <alignment horizontal="right" vertical="top"/>
    </xf>
    <xf numFmtId="4" fontId="163" fillId="0" borderId="1" xfId="0" applyNumberFormat="1" applyFont="1" applyBorder="1" applyAlignment="1">
      <alignment horizontal="right" vertical="top"/>
    </xf>
    <xf numFmtId="4" fontId="164" fillId="0" borderId="1" xfId="0" applyNumberFormat="1" applyFont="1" applyBorder="1" applyAlignment="1">
      <alignment horizontal="right" vertical="top"/>
    </xf>
    <xf numFmtId="0" fontId="165" fillId="0" borderId="0" xfId="0" applyFont="1"/>
    <xf numFmtId="0" fontId="166" fillId="0" borderId="1" xfId="0" applyFont="1" applyBorder="1" applyAlignment="1">
      <alignment horizontal="left" vertical="top"/>
    </xf>
    <xf numFmtId="0" fontId="167" fillId="0" borderId="1" xfId="0" applyFont="1" applyBorder="1" applyAlignment="1">
      <alignment horizontal="left" vertical="top" wrapText="1"/>
    </xf>
    <xf numFmtId="0" fontId="168" fillId="0" borderId="1" xfId="0" applyFont="1" applyBorder="1" applyAlignment="1">
      <alignment horizontal="center" vertical="top"/>
    </xf>
    <xf numFmtId="168" fontId="169" fillId="0" borderId="1" xfId="0" applyNumberFormat="1" applyFont="1" applyBorder="1" applyAlignment="1">
      <alignment horizontal="right" vertical="top"/>
    </xf>
    <xf numFmtId="169" fontId="170" fillId="0" borderId="1" xfId="0" applyNumberFormat="1" applyFont="1" applyBorder="1" applyAlignment="1">
      <alignment horizontal="right" vertical="top"/>
    </xf>
    <xf numFmtId="169" fontId="171" fillId="0" borderId="1" xfId="0" applyNumberFormat="1" applyFont="1" applyBorder="1" applyAlignment="1">
      <alignment horizontal="right" vertical="top"/>
    </xf>
    <xf numFmtId="169" fontId="172" fillId="0" borderId="1" xfId="0" applyNumberFormat="1" applyFont="1" applyBorder="1" applyAlignment="1">
      <alignment horizontal="right" vertical="top"/>
    </xf>
    <xf numFmtId="170" fontId="173" fillId="2" borderId="1" xfId="0" applyNumberFormat="1" applyFont="1" applyFill="1" applyBorder="1" applyAlignment="1" applyProtection="1">
      <alignment horizontal="right" vertical="top"/>
      <protection locked="0"/>
    </xf>
    <xf numFmtId="171" fontId="174" fillId="0" borderId="1" xfId="0" applyNumberFormat="1" applyFont="1" applyBorder="1" applyAlignment="1">
      <alignment horizontal="right" vertical="top"/>
    </xf>
    <xf numFmtId="4" fontId="175" fillId="0" borderId="1" xfId="0" applyNumberFormat="1" applyFont="1" applyBorder="1" applyAlignment="1">
      <alignment horizontal="right" vertical="top"/>
    </xf>
    <xf numFmtId="4" fontId="176" fillId="0" borderId="1" xfId="0" applyNumberFormat="1" applyFont="1" applyBorder="1" applyAlignment="1">
      <alignment horizontal="right" vertical="top"/>
    </xf>
    <xf numFmtId="0" fontId="177" fillId="0" borderId="0" xfId="0" applyFont="1"/>
    <xf numFmtId="0" fontId="178" fillId="0" borderId="1" xfId="0" applyFont="1" applyBorder="1" applyAlignment="1">
      <alignment horizontal="left" vertical="top"/>
    </xf>
    <xf numFmtId="0" fontId="179" fillId="0" borderId="1" xfId="0" applyFont="1" applyBorder="1" applyAlignment="1">
      <alignment horizontal="left" vertical="top" wrapText="1"/>
    </xf>
    <xf numFmtId="0" fontId="180" fillId="0" borderId="1" xfId="0" applyFont="1" applyBorder="1" applyAlignment="1">
      <alignment horizontal="center" vertical="top"/>
    </xf>
    <xf numFmtId="168" fontId="181" fillId="0" borderId="1" xfId="0" applyNumberFormat="1" applyFont="1" applyBorder="1" applyAlignment="1">
      <alignment horizontal="right" vertical="top"/>
    </xf>
    <xf numFmtId="169" fontId="182" fillId="0" borderId="1" xfId="0" applyNumberFormat="1" applyFont="1" applyBorder="1" applyAlignment="1">
      <alignment horizontal="right" vertical="top"/>
    </xf>
    <xf numFmtId="169" fontId="183" fillId="0" borderId="1" xfId="0" applyNumberFormat="1" applyFont="1" applyBorder="1" applyAlignment="1">
      <alignment horizontal="right" vertical="top"/>
    </xf>
    <xf numFmtId="169" fontId="184" fillId="0" borderId="1" xfId="0" applyNumberFormat="1" applyFont="1" applyBorder="1" applyAlignment="1">
      <alignment horizontal="right" vertical="top"/>
    </xf>
    <xf numFmtId="170" fontId="185" fillId="2" borderId="1" xfId="0" applyNumberFormat="1" applyFont="1" applyFill="1" applyBorder="1" applyAlignment="1" applyProtection="1">
      <alignment horizontal="right" vertical="top"/>
      <protection locked="0"/>
    </xf>
    <xf numFmtId="171" fontId="186" fillId="0" borderId="1" xfId="0" applyNumberFormat="1" applyFont="1" applyBorder="1" applyAlignment="1">
      <alignment horizontal="right" vertical="top"/>
    </xf>
    <xf numFmtId="4" fontId="187" fillId="0" borderId="1" xfId="0" applyNumberFormat="1" applyFont="1" applyBorder="1" applyAlignment="1">
      <alignment horizontal="right" vertical="top"/>
    </xf>
    <xf numFmtId="4" fontId="188" fillId="0" borderId="1" xfId="0" applyNumberFormat="1" applyFont="1" applyBorder="1" applyAlignment="1">
      <alignment horizontal="right" vertical="top"/>
    </xf>
    <xf numFmtId="0" fontId="189" fillId="0" borderId="0" xfId="0" applyFont="1"/>
    <xf numFmtId="0" fontId="190" fillId="0" borderId="1" xfId="0" applyFont="1" applyBorder="1" applyAlignment="1">
      <alignment horizontal="left" vertical="top"/>
    </xf>
    <xf numFmtId="0" fontId="191" fillId="0" borderId="1" xfId="0" applyFont="1" applyBorder="1" applyAlignment="1">
      <alignment horizontal="left" vertical="top" wrapText="1"/>
    </xf>
    <xf numFmtId="0" fontId="192" fillId="0" borderId="1" xfId="0" applyFont="1" applyBorder="1" applyAlignment="1">
      <alignment horizontal="center" vertical="top"/>
    </xf>
    <xf numFmtId="168" fontId="193" fillId="0" borderId="1" xfId="0" applyNumberFormat="1" applyFont="1" applyBorder="1" applyAlignment="1">
      <alignment horizontal="right" vertical="top"/>
    </xf>
    <xf numFmtId="169" fontId="194" fillId="0" borderId="1" xfId="0" applyNumberFormat="1" applyFont="1" applyBorder="1" applyAlignment="1">
      <alignment horizontal="right" vertical="top"/>
    </xf>
    <xf numFmtId="169" fontId="195" fillId="0" borderId="1" xfId="0" applyNumberFormat="1" applyFont="1" applyBorder="1" applyAlignment="1">
      <alignment horizontal="right" vertical="top"/>
    </xf>
    <xf numFmtId="169" fontId="196" fillId="0" borderId="1" xfId="0" applyNumberFormat="1" applyFont="1" applyBorder="1" applyAlignment="1">
      <alignment horizontal="right" vertical="top"/>
    </xf>
    <xf numFmtId="170" fontId="197" fillId="2" borderId="1" xfId="0" applyNumberFormat="1" applyFont="1" applyFill="1" applyBorder="1" applyAlignment="1" applyProtection="1">
      <alignment horizontal="right" vertical="top"/>
      <protection locked="0"/>
    </xf>
    <xf numFmtId="171" fontId="198" fillId="0" borderId="1" xfId="0" applyNumberFormat="1" applyFont="1" applyBorder="1" applyAlignment="1">
      <alignment horizontal="right" vertical="top"/>
    </xf>
    <xf numFmtId="4" fontId="199" fillId="0" borderId="1" xfId="0" applyNumberFormat="1" applyFont="1" applyBorder="1" applyAlignment="1">
      <alignment horizontal="right" vertical="top"/>
    </xf>
    <xf numFmtId="4" fontId="200" fillId="0" borderId="1" xfId="0" applyNumberFormat="1" applyFont="1" applyBorder="1" applyAlignment="1">
      <alignment horizontal="right" vertical="top"/>
    </xf>
    <xf numFmtId="0" fontId="201" fillId="0" borderId="0" xfId="0" applyFont="1"/>
    <xf numFmtId="0" fontId="202" fillId="0" borderId="1" xfId="0" applyFont="1" applyBorder="1" applyAlignment="1">
      <alignment horizontal="left" vertical="top"/>
    </xf>
    <xf numFmtId="0" fontId="203" fillId="0" borderId="1" xfId="0" applyFont="1" applyBorder="1" applyAlignment="1">
      <alignment horizontal="left" vertical="top" wrapText="1"/>
    </xf>
    <xf numFmtId="0" fontId="204" fillId="0" borderId="1" xfId="0" applyFont="1" applyBorder="1" applyAlignment="1">
      <alignment horizontal="center" vertical="top"/>
    </xf>
    <xf numFmtId="168" fontId="205" fillId="0" borderId="1" xfId="0" applyNumberFormat="1" applyFont="1" applyBorder="1" applyAlignment="1">
      <alignment horizontal="right" vertical="top"/>
    </xf>
    <xf numFmtId="169" fontId="206" fillId="0" borderId="1" xfId="0" applyNumberFormat="1" applyFont="1" applyBorder="1" applyAlignment="1">
      <alignment horizontal="right" vertical="top"/>
    </xf>
    <xf numFmtId="169" fontId="207" fillId="0" borderId="1" xfId="0" applyNumberFormat="1" applyFont="1" applyBorder="1" applyAlignment="1">
      <alignment horizontal="right" vertical="top"/>
    </xf>
    <xf numFmtId="169" fontId="208" fillId="0" borderId="1" xfId="0" applyNumberFormat="1" applyFont="1" applyBorder="1" applyAlignment="1">
      <alignment horizontal="right" vertical="top"/>
    </xf>
    <xf numFmtId="170" fontId="209" fillId="2" borderId="1" xfId="0" applyNumberFormat="1" applyFont="1" applyFill="1" applyBorder="1" applyAlignment="1" applyProtection="1">
      <alignment horizontal="right" vertical="top"/>
      <protection locked="0"/>
    </xf>
    <xf numFmtId="171" fontId="210" fillId="0" borderId="1" xfId="0" applyNumberFormat="1" applyFont="1" applyBorder="1" applyAlignment="1">
      <alignment horizontal="right" vertical="top"/>
    </xf>
    <xf numFmtId="4" fontId="211" fillId="0" borderId="1" xfId="0" applyNumberFormat="1" applyFont="1" applyBorder="1" applyAlignment="1">
      <alignment horizontal="right" vertical="top"/>
    </xf>
    <xf numFmtId="4" fontId="212" fillId="0" borderId="1" xfId="0" applyNumberFormat="1" applyFont="1" applyBorder="1" applyAlignment="1">
      <alignment horizontal="right" vertical="top"/>
    </xf>
    <xf numFmtId="0" fontId="213" fillId="0" borderId="0" xfId="0" applyFont="1"/>
    <xf numFmtId="0" fontId="214" fillId="0" borderId="1" xfId="0" applyFont="1" applyBorder="1" applyAlignment="1">
      <alignment horizontal="left" vertical="top"/>
    </xf>
    <xf numFmtId="0" fontId="215" fillId="0" borderId="1" xfId="0" applyFont="1" applyBorder="1" applyAlignment="1">
      <alignment horizontal="left" vertical="top" wrapText="1"/>
    </xf>
    <xf numFmtId="0" fontId="216" fillId="0" borderId="1" xfId="0" applyFont="1" applyBorder="1" applyAlignment="1">
      <alignment horizontal="center" vertical="top"/>
    </xf>
    <xf numFmtId="168" fontId="217" fillId="0" borderId="1" xfId="0" applyNumberFormat="1" applyFont="1" applyBorder="1" applyAlignment="1">
      <alignment horizontal="right" vertical="top"/>
    </xf>
    <xf numFmtId="169" fontId="218" fillId="0" borderId="1" xfId="0" applyNumberFormat="1" applyFont="1" applyBorder="1" applyAlignment="1">
      <alignment horizontal="right" vertical="top"/>
    </xf>
    <xf numFmtId="169" fontId="219" fillId="0" borderId="1" xfId="0" applyNumberFormat="1" applyFont="1" applyBorder="1" applyAlignment="1">
      <alignment horizontal="right" vertical="top"/>
    </xf>
    <xf numFmtId="169" fontId="220" fillId="0" borderId="1" xfId="0" applyNumberFormat="1" applyFont="1" applyBorder="1" applyAlignment="1">
      <alignment horizontal="right" vertical="top"/>
    </xf>
    <xf numFmtId="170" fontId="221" fillId="2" borderId="1" xfId="0" applyNumberFormat="1" applyFont="1" applyFill="1" applyBorder="1" applyAlignment="1" applyProtection="1">
      <alignment horizontal="right" vertical="top"/>
      <protection locked="0"/>
    </xf>
    <xf numFmtId="171" fontId="222" fillId="0" borderId="1" xfId="0" applyNumberFormat="1" applyFont="1" applyBorder="1" applyAlignment="1">
      <alignment horizontal="right" vertical="top"/>
    </xf>
    <xf numFmtId="4" fontId="223" fillId="0" borderId="1" xfId="0" applyNumberFormat="1" applyFont="1" applyBorder="1" applyAlignment="1">
      <alignment horizontal="right" vertical="top"/>
    </xf>
    <xf numFmtId="4" fontId="224" fillId="0" borderId="1" xfId="0" applyNumberFormat="1" applyFont="1" applyBorder="1" applyAlignment="1">
      <alignment horizontal="right" vertical="top"/>
    </xf>
    <xf numFmtId="0" fontId="225" fillId="0" borderId="0" xfId="0" applyFont="1"/>
    <xf numFmtId="0" fontId="226" fillId="0" borderId="1" xfId="0" applyFont="1" applyBorder="1" applyAlignment="1">
      <alignment horizontal="left" vertical="top"/>
    </xf>
    <xf numFmtId="0" fontId="227" fillId="0" borderId="1" xfId="0" applyFont="1" applyBorder="1" applyAlignment="1">
      <alignment horizontal="left" vertical="top" wrapText="1"/>
    </xf>
    <xf numFmtId="0" fontId="228" fillId="0" borderId="1" xfId="0" applyFont="1" applyBorder="1" applyAlignment="1">
      <alignment horizontal="center" vertical="top"/>
    </xf>
    <xf numFmtId="168" fontId="229" fillId="0" borderId="1" xfId="0" applyNumberFormat="1" applyFont="1" applyBorder="1" applyAlignment="1">
      <alignment horizontal="right" vertical="top"/>
    </xf>
    <xf numFmtId="169" fontId="230" fillId="0" borderId="1" xfId="0" applyNumberFormat="1" applyFont="1" applyBorder="1" applyAlignment="1">
      <alignment horizontal="right" vertical="top"/>
    </xf>
    <xf numFmtId="169" fontId="231" fillId="0" borderId="1" xfId="0" applyNumberFormat="1" applyFont="1" applyBorder="1" applyAlignment="1">
      <alignment horizontal="right" vertical="top"/>
    </xf>
    <xf numFmtId="169" fontId="232" fillId="0" borderId="1" xfId="0" applyNumberFormat="1" applyFont="1" applyBorder="1" applyAlignment="1">
      <alignment horizontal="right" vertical="top"/>
    </xf>
    <xf numFmtId="170" fontId="233" fillId="2" borderId="1" xfId="0" applyNumberFormat="1" applyFont="1" applyFill="1" applyBorder="1" applyAlignment="1" applyProtection="1">
      <alignment horizontal="right" vertical="top"/>
      <protection locked="0"/>
    </xf>
    <xf numFmtId="171" fontId="234" fillId="0" borderId="1" xfId="0" applyNumberFormat="1" applyFont="1" applyBorder="1" applyAlignment="1">
      <alignment horizontal="right" vertical="top"/>
    </xf>
    <xf numFmtId="4" fontId="235" fillId="0" borderId="1" xfId="0" applyNumberFormat="1" applyFont="1" applyBorder="1" applyAlignment="1">
      <alignment horizontal="right" vertical="top"/>
    </xf>
    <xf numFmtId="4" fontId="236" fillId="0" borderId="1" xfId="0" applyNumberFormat="1" applyFont="1" applyBorder="1" applyAlignment="1">
      <alignment horizontal="right" vertical="top"/>
    </xf>
    <xf numFmtId="0" fontId="237" fillId="0" borderId="0" xfId="0" applyFont="1"/>
    <xf numFmtId="0" fontId="238" fillId="0" borderId="1" xfId="0" applyFont="1" applyBorder="1" applyAlignment="1">
      <alignment horizontal="left" vertical="top"/>
    </xf>
    <xf numFmtId="0" fontId="239" fillId="0" borderId="1" xfId="0" applyFont="1" applyBorder="1" applyAlignment="1">
      <alignment horizontal="left" vertical="top" wrapText="1"/>
    </xf>
    <xf numFmtId="0" fontId="240" fillId="0" borderId="1" xfId="0" applyFont="1" applyBorder="1" applyAlignment="1">
      <alignment horizontal="center" vertical="top"/>
    </xf>
    <xf numFmtId="168" fontId="241" fillId="0" borderId="1" xfId="0" applyNumberFormat="1" applyFont="1" applyBorder="1" applyAlignment="1">
      <alignment horizontal="right" vertical="top"/>
    </xf>
    <xf numFmtId="169" fontId="242" fillId="0" borderId="1" xfId="0" applyNumberFormat="1" applyFont="1" applyBorder="1" applyAlignment="1">
      <alignment horizontal="right" vertical="top"/>
    </xf>
    <xf numFmtId="169" fontId="243" fillId="0" borderId="1" xfId="0" applyNumberFormat="1" applyFont="1" applyBorder="1" applyAlignment="1">
      <alignment horizontal="right" vertical="top"/>
    </xf>
    <xf numFmtId="169" fontId="244" fillId="0" borderId="1" xfId="0" applyNumberFormat="1" applyFont="1" applyBorder="1" applyAlignment="1">
      <alignment horizontal="right" vertical="top"/>
    </xf>
    <xf numFmtId="170" fontId="245" fillId="2" borderId="1" xfId="0" applyNumberFormat="1" applyFont="1" applyFill="1" applyBorder="1" applyAlignment="1" applyProtection="1">
      <alignment horizontal="right" vertical="top"/>
      <protection locked="0"/>
    </xf>
    <xf numFmtId="171" fontId="246" fillId="0" borderId="1" xfId="0" applyNumberFormat="1" applyFont="1" applyBorder="1" applyAlignment="1">
      <alignment horizontal="right" vertical="top"/>
    </xf>
    <xf numFmtId="4" fontId="247" fillId="0" borderId="1" xfId="0" applyNumberFormat="1" applyFont="1" applyBorder="1" applyAlignment="1">
      <alignment horizontal="right" vertical="top"/>
    </xf>
    <xf numFmtId="4" fontId="248" fillId="0" borderId="1" xfId="0" applyNumberFormat="1" applyFont="1" applyBorder="1" applyAlignment="1">
      <alignment horizontal="right" vertical="top"/>
    </xf>
    <xf numFmtId="0" fontId="249" fillId="0" borderId="0" xfId="0" applyFont="1"/>
    <xf numFmtId="0" fontId="250" fillId="3" borderId="1" xfId="0" applyFont="1" applyFill="1" applyBorder="1" applyAlignment="1">
      <alignment horizontal="left"/>
    </xf>
    <xf numFmtId="0" fontId="258" fillId="3" borderId="1" xfId="0" applyFont="1" applyFill="1" applyBorder="1" applyAlignment="1">
      <alignment horizontal="left"/>
    </xf>
    <xf numFmtId="0" fontId="259" fillId="3" borderId="1" xfId="0" applyFont="1" applyFill="1" applyBorder="1" applyAlignment="1">
      <alignment horizontal="left"/>
    </xf>
    <xf numFmtId="4" fontId="260" fillId="3" borderId="1" xfId="0" applyNumberFormat="1" applyFont="1" applyFill="1" applyBorder="1" applyAlignment="1">
      <alignment horizontal="right"/>
    </xf>
    <xf numFmtId="0" fontId="261" fillId="0" borderId="0" xfId="0" applyFont="1"/>
    <xf numFmtId="0" fontId="262" fillId="0" borderId="1" xfId="0" applyFont="1" applyBorder="1" applyAlignment="1">
      <alignment horizontal="left" vertical="top"/>
    </xf>
    <xf numFmtId="0" fontId="263" fillId="0" borderId="1" xfId="0" applyFont="1" applyBorder="1" applyAlignment="1">
      <alignment horizontal="left" vertical="top" wrapText="1"/>
    </xf>
    <xf numFmtId="0" fontId="264" fillId="0" borderId="1" xfId="0" applyFont="1" applyBorder="1" applyAlignment="1">
      <alignment horizontal="center" vertical="top"/>
    </xf>
    <xf numFmtId="168" fontId="265" fillId="0" borderId="1" xfId="0" applyNumberFormat="1" applyFont="1" applyBorder="1" applyAlignment="1">
      <alignment horizontal="right" vertical="top"/>
    </xf>
    <xf numFmtId="169" fontId="266" fillId="0" borderId="1" xfId="0" applyNumberFormat="1" applyFont="1" applyBorder="1" applyAlignment="1">
      <alignment horizontal="right" vertical="top"/>
    </xf>
    <xf numFmtId="169" fontId="267" fillId="0" borderId="1" xfId="0" applyNumberFormat="1" applyFont="1" applyBorder="1" applyAlignment="1">
      <alignment horizontal="right" vertical="top"/>
    </xf>
    <xf numFmtId="169" fontId="268" fillId="0" borderId="1" xfId="0" applyNumberFormat="1" applyFont="1" applyBorder="1" applyAlignment="1">
      <alignment horizontal="right" vertical="top"/>
    </xf>
    <xf numFmtId="170" fontId="269" fillId="2" borderId="1" xfId="0" applyNumberFormat="1" applyFont="1" applyFill="1" applyBorder="1" applyAlignment="1" applyProtection="1">
      <alignment horizontal="right" vertical="top"/>
      <protection locked="0"/>
    </xf>
    <xf numFmtId="171" fontId="270" fillId="0" borderId="1" xfId="0" applyNumberFormat="1" applyFont="1" applyBorder="1" applyAlignment="1">
      <alignment horizontal="right" vertical="top"/>
    </xf>
    <xf numFmtId="4" fontId="271" fillId="0" borderId="1" xfId="0" applyNumberFormat="1" applyFont="1" applyBorder="1" applyAlignment="1">
      <alignment horizontal="right" vertical="top"/>
    </xf>
    <xf numFmtId="4" fontId="272" fillId="0" borderId="1" xfId="0" applyNumberFormat="1" applyFont="1" applyBorder="1" applyAlignment="1">
      <alignment horizontal="right" vertical="top"/>
    </xf>
    <xf numFmtId="0" fontId="273" fillId="0" borderId="0" xfId="0" applyFont="1"/>
    <xf numFmtId="0" fontId="274" fillId="0" borderId="1" xfId="0" applyFont="1" applyBorder="1" applyAlignment="1">
      <alignment horizontal="left" vertical="top"/>
    </xf>
    <xf numFmtId="0" fontId="275" fillId="0" borderId="1" xfId="0" applyFont="1" applyBorder="1" applyAlignment="1">
      <alignment horizontal="left" vertical="top" wrapText="1"/>
    </xf>
    <xf numFmtId="0" fontId="276" fillId="0" borderId="1" xfId="0" applyFont="1" applyBorder="1" applyAlignment="1">
      <alignment horizontal="center" vertical="top"/>
    </xf>
    <xf numFmtId="168" fontId="277" fillId="0" borderId="1" xfId="0" applyNumberFormat="1" applyFont="1" applyBorder="1" applyAlignment="1">
      <alignment horizontal="right" vertical="top"/>
    </xf>
    <xf numFmtId="169" fontId="278" fillId="0" borderId="1" xfId="0" applyNumberFormat="1" applyFont="1" applyBorder="1" applyAlignment="1">
      <alignment horizontal="right" vertical="top"/>
    </xf>
    <xf numFmtId="169" fontId="279" fillId="0" borderId="1" xfId="0" applyNumberFormat="1" applyFont="1" applyBorder="1" applyAlignment="1">
      <alignment horizontal="right" vertical="top"/>
    </xf>
    <xf numFmtId="169" fontId="280" fillId="0" borderId="1" xfId="0" applyNumberFormat="1" applyFont="1" applyBorder="1" applyAlignment="1">
      <alignment horizontal="right" vertical="top"/>
    </xf>
    <xf numFmtId="170" fontId="281" fillId="2" borderId="1" xfId="0" applyNumberFormat="1" applyFont="1" applyFill="1" applyBorder="1" applyAlignment="1" applyProtection="1">
      <alignment horizontal="right" vertical="top"/>
      <protection locked="0"/>
    </xf>
    <xf numFmtId="171" fontId="282" fillId="0" borderId="1" xfId="0" applyNumberFormat="1" applyFont="1" applyBorder="1" applyAlignment="1">
      <alignment horizontal="right" vertical="top"/>
    </xf>
    <xf numFmtId="4" fontId="283" fillId="0" borderId="1" xfId="0" applyNumberFormat="1" applyFont="1" applyBorder="1" applyAlignment="1">
      <alignment horizontal="right" vertical="top"/>
    </xf>
    <xf numFmtId="4" fontId="284" fillId="0" borderId="1" xfId="0" applyNumberFormat="1" applyFont="1" applyBorder="1" applyAlignment="1">
      <alignment horizontal="right" vertical="top"/>
    </xf>
    <xf numFmtId="0" fontId="285" fillId="0" borderId="0" xfId="0" applyFont="1"/>
    <xf numFmtId="0" fontId="286" fillId="0" borderId="1" xfId="0" applyFont="1" applyBorder="1" applyAlignment="1">
      <alignment horizontal="left" vertical="top"/>
    </xf>
    <xf numFmtId="0" fontId="287" fillId="0" borderId="1" xfId="0" applyFont="1" applyBorder="1" applyAlignment="1">
      <alignment horizontal="left" vertical="top" wrapText="1"/>
    </xf>
    <xf numFmtId="0" fontId="288" fillId="0" borderId="1" xfId="0" applyFont="1" applyBorder="1" applyAlignment="1">
      <alignment horizontal="center" vertical="top"/>
    </xf>
    <xf numFmtId="168" fontId="289" fillId="0" borderId="1" xfId="0" applyNumberFormat="1" applyFont="1" applyBorder="1" applyAlignment="1">
      <alignment horizontal="right" vertical="top"/>
    </xf>
    <xf numFmtId="169" fontId="290" fillId="0" borderId="1" xfId="0" applyNumberFormat="1" applyFont="1" applyBorder="1" applyAlignment="1">
      <alignment horizontal="right" vertical="top"/>
    </xf>
    <xf numFmtId="169" fontId="291" fillId="0" borderId="1" xfId="0" applyNumberFormat="1" applyFont="1" applyBorder="1" applyAlignment="1">
      <alignment horizontal="right" vertical="top"/>
    </xf>
    <xf numFmtId="169" fontId="292" fillId="0" borderId="1" xfId="0" applyNumberFormat="1" applyFont="1" applyBorder="1" applyAlignment="1">
      <alignment horizontal="right" vertical="top"/>
    </xf>
    <xf numFmtId="170" fontId="293" fillId="2" borderId="1" xfId="0" applyNumberFormat="1" applyFont="1" applyFill="1" applyBorder="1" applyAlignment="1" applyProtection="1">
      <alignment horizontal="right" vertical="top"/>
      <protection locked="0"/>
    </xf>
    <xf numFmtId="171" fontId="294" fillId="0" borderId="1" xfId="0" applyNumberFormat="1" applyFont="1" applyBorder="1" applyAlignment="1">
      <alignment horizontal="right" vertical="top"/>
    </xf>
    <xf numFmtId="4" fontId="295" fillId="0" borderId="1" xfId="0" applyNumberFormat="1" applyFont="1" applyBorder="1" applyAlignment="1">
      <alignment horizontal="right" vertical="top"/>
    </xf>
    <xf numFmtId="4" fontId="296" fillId="0" borderId="1" xfId="0" applyNumberFormat="1" applyFont="1" applyBorder="1" applyAlignment="1">
      <alignment horizontal="right" vertical="top"/>
    </xf>
    <xf numFmtId="0" fontId="297" fillId="0" borderId="0" xfId="0" applyFont="1"/>
    <xf numFmtId="0" fontId="298" fillId="0" borderId="1" xfId="0" applyFont="1" applyBorder="1" applyAlignment="1">
      <alignment horizontal="left" vertical="top"/>
    </xf>
    <xf numFmtId="0" fontId="299" fillId="0" borderId="1" xfId="0" applyFont="1" applyBorder="1" applyAlignment="1">
      <alignment horizontal="left" vertical="top" wrapText="1"/>
    </xf>
    <xf numFmtId="0" fontId="300" fillId="0" borderId="1" xfId="0" applyFont="1" applyBorder="1" applyAlignment="1">
      <alignment horizontal="center" vertical="top"/>
    </xf>
    <xf numFmtId="168" fontId="301" fillId="0" borderId="1" xfId="0" applyNumberFormat="1" applyFont="1" applyBorder="1" applyAlignment="1">
      <alignment horizontal="right" vertical="top"/>
    </xf>
    <xf numFmtId="169" fontId="302" fillId="0" borderId="1" xfId="0" applyNumberFormat="1" applyFont="1" applyBorder="1" applyAlignment="1">
      <alignment horizontal="right" vertical="top"/>
    </xf>
    <xf numFmtId="169" fontId="303" fillId="0" borderId="1" xfId="0" applyNumberFormat="1" applyFont="1" applyBorder="1" applyAlignment="1">
      <alignment horizontal="right" vertical="top"/>
    </xf>
    <xf numFmtId="169" fontId="304" fillId="0" borderId="1" xfId="0" applyNumberFormat="1" applyFont="1" applyBorder="1" applyAlignment="1">
      <alignment horizontal="right" vertical="top"/>
    </xf>
    <xf numFmtId="170" fontId="305" fillId="2" borderId="1" xfId="0" applyNumberFormat="1" applyFont="1" applyFill="1" applyBorder="1" applyAlignment="1" applyProtection="1">
      <alignment horizontal="right" vertical="top"/>
      <protection locked="0"/>
    </xf>
    <xf numFmtId="171" fontId="306" fillId="0" borderId="1" xfId="0" applyNumberFormat="1" applyFont="1" applyBorder="1" applyAlignment="1">
      <alignment horizontal="right" vertical="top"/>
    </xf>
    <xf numFmtId="4" fontId="307" fillId="0" borderId="1" xfId="0" applyNumberFormat="1" applyFont="1" applyBorder="1" applyAlignment="1">
      <alignment horizontal="right" vertical="top"/>
    </xf>
    <xf numFmtId="4" fontId="308" fillId="0" borderId="1" xfId="0" applyNumberFormat="1" applyFont="1" applyBorder="1" applyAlignment="1">
      <alignment horizontal="right" vertical="top"/>
    </xf>
    <xf numFmtId="0" fontId="309" fillId="0" borderId="0" xfId="0" applyFont="1"/>
    <xf numFmtId="0" fontId="310" fillId="0" borderId="1" xfId="0" applyFont="1" applyBorder="1" applyAlignment="1">
      <alignment horizontal="left" vertical="top"/>
    </xf>
    <xf numFmtId="0" fontId="311" fillId="0" borderId="1" xfId="0" applyFont="1" applyBorder="1" applyAlignment="1">
      <alignment horizontal="left" vertical="top" wrapText="1"/>
    </xf>
    <xf numFmtId="0" fontId="312" fillId="0" borderId="1" xfId="0" applyFont="1" applyBorder="1" applyAlignment="1">
      <alignment horizontal="center" vertical="top"/>
    </xf>
    <xf numFmtId="168" fontId="313" fillId="0" borderId="1" xfId="0" applyNumberFormat="1" applyFont="1" applyBorder="1" applyAlignment="1">
      <alignment horizontal="right" vertical="top"/>
    </xf>
    <xf numFmtId="169" fontId="314" fillId="0" borderId="1" xfId="0" applyNumberFormat="1" applyFont="1" applyBorder="1" applyAlignment="1">
      <alignment horizontal="right" vertical="top"/>
    </xf>
    <xf numFmtId="169" fontId="315" fillId="0" borderId="1" xfId="0" applyNumberFormat="1" applyFont="1" applyBorder="1" applyAlignment="1">
      <alignment horizontal="right" vertical="top"/>
    </xf>
    <xf numFmtId="169" fontId="316" fillId="0" borderId="1" xfId="0" applyNumberFormat="1" applyFont="1" applyBorder="1" applyAlignment="1">
      <alignment horizontal="right" vertical="top"/>
    </xf>
    <xf numFmtId="170" fontId="317" fillId="2" borderId="1" xfId="0" applyNumberFormat="1" applyFont="1" applyFill="1" applyBorder="1" applyAlignment="1" applyProtection="1">
      <alignment horizontal="right" vertical="top"/>
      <protection locked="0"/>
    </xf>
    <xf numFmtId="171" fontId="318" fillId="0" borderId="1" xfId="0" applyNumberFormat="1" applyFont="1" applyBorder="1" applyAlignment="1">
      <alignment horizontal="right" vertical="top"/>
    </xf>
    <xf numFmtId="4" fontId="319" fillId="0" borderId="1" xfId="0" applyNumberFormat="1" applyFont="1" applyBorder="1" applyAlignment="1">
      <alignment horizontal="right" vertical="top"/>
    </xf>
    <xf numFmtId="4" fontId="320" fillId="0" borderId="1" xfId="0" applyNumberFormat="1" applyFont="1" applyBorder="1" applyAlignment="1">
      <alignment horizontal="right" vertical="top"/>
    </xf>
    <xf numFmtId="0" fontId="321" fillId="0" borderId="0" xfId="0" applyFont="1"/>
    <xf numFmtId="0" fontId="322" fillId="0" borderId="1" xfId="0" applyFont="1" applyBorder="1" applyAlignment="1">
      <alignment horizontal="left" vertical="top"/>
    </xf>
    <xf numFmtId="0" fontId="323" fillId="0" borderId="1" xfId="0" applyFont="1" applyBorder="1" applyAlignment="1">
      <alignment horizontal="left" vertical="top" wrapText="1"/>
    </xf>
    <xf numFmtId="0" fontId="324" fillId="0" borderId="1" xfId="0" applyFont="1" applyBorder="1" applyAlignment="1">
      <alignment horizontal="center" vertical="top"/>
    </xf>
    <xf numFmtId="168" fontId="325" fillId="0" borderId="1" xfId="0" applyNumberFormat="1" applyFont="1" applyBorder="1" applyAlignment="1">
      <alignment horizontal="right" vertical="top"/>
    </xf>
    <xf numFmtId="169" fontId="326" fillId="0" borderId="1" xfId="0" applyNumberFormat="1" applyFont="1" applyBorder="1" applyAlignment="1">
      <alignment horizontal="right" vertical="top"/>
    </xf>
    <xf numFmtId="169" fontId="327" fillId="0" borderId="1" xfId="0" applyNumberFormat="1" applyFont="1" applyBorder="1" applyAlignment="1">
      <alignment horizontal="right" vertical="top"/>
    </xf>
    <xf numFmtId="169" fontId="328" fillId="0" borderId="1" xfId="0" applyNumberFormat="1" applyFont="1" applyBorder="1" applyAlignment="1">
      <alignment horizontal="right" vertical="top"/>
    </xf>
    <xf numFmtId="170" fontId="329" fillId="2" borderId="1" xfId="0" applyNumberFormat="1" applyFont="1" applyFill="1" applyBorder="1" applyAlignment="1" applyProtection="1">
      <alignment horizontal="right" vertical="top"/>
      <protection locked="0"/>
    </xf>
    <xf numFmtId="171" fontId="330" fillId="0" borderId="1" xfId="0" applyNumberFormat="1" applyFont="1" applyBorder="1" applyAlignment="1">
      <alignment horizontal="right" vertical="top"/>
    </xf>
    <xf numFmtId="4" fontId="331" fillId="0" borderId="1" xfId="0" applyNumberFormat="1" applyFont="1" applyBorder="1" applyAlignment="1">
      <alignment horizontal="right" vertical="top"/>
    </xf>
    <xf numFmtId="4" fontId="332" fillId="0" borderId="1" xfId="0" applyNumberFormat="1" applyFont="1" applyBorder="1" applyAlignment="1">
      <alignment horizontal="right" vertical="top"/>
    </xf>
    <xf numFmtId="0" fontId="333" fillId="0" borderId="0" xfId="0" applyFont="1"/>
    <xf numFmtId="0" fontId="334" fillId="3" borderId="1" xfId="0" applyFont="1" applyFill="1" applyBorder="1" applyAlignment="1">
      <alignment horizontal="left"/>
    </xf>
    <xf numFmtId="0" fontId="342" fillId="3" borderId="1" xfId="0" applyFont="1" applyFill="1" applyBorder="1" applyAlignment="1">
      <alignment horizontal="left"/>
    </xf>
    <xf numFmtId="0" fontId="343" fillId="3" borderId="1" xfId="0" applyFont="1" applyFill="1" applyBorder="1" applyAlignment="1">
      <alignment horizontal="left"/>
    </xf>
    <xf numFmtId="4" fontId="344" fillId="3" borderId="1" xfId="0" applyNumberFormat="1" applyFont="1" applyFill="1" applyBorder="1" applyAlignment="1">
      <alignment horizontal="right"/>
    </xf>
    <xf numFmtId="0" fontId="345" fillId="0" borderId="0" xfId="0" applyFont="1"/>
    <xf numFmtId="0" fontId="346" fillId="0" borderId="1" xfId="0" applyFont="1" applyBorder="1" applyAlignment="1">
      <alignment horizontal="left" vertical="top"/>
    </xf>
    <xf numFmtId="0" fontId="347" fillId="0" borderId="1" xfId="0" applyFont="1" applyBorder="1" applyAlignment="1">
      <alignment horizontal="left" vertical="top" wrapText="1"/>
    </xf>
    <xf numFmtId="0" fontId="348" fillId="0" borderId="1" xfId="0" applyFont="1" applyBorder="1" applyAlignment="1">
      <alignment horizontal="center" vertical="top"/>
    </xf>
    <xf numFmtId="168" fontId="349" fillId="0" borderId="1" xfId="0" applyNumberFormat="1" applyFont="1" applyBorder="1" applyAlignment="1">
      <alignment horizontal="right" vertical="top"/>
    </xf>
    <xf numFmtId="169" fontId="350" fillId="0" borderId="1" xfId="0" applyNumberFormat="1" applyFont="1" applyBorder="1" applyAlignment="1">
      <alignment horizontal="right" vertical="top"/>
    </xf>
    <xf numFmtId="169" fontId="351" fillId="0" borderId="1" xfId="0" applyNumberFormat="1" applyFont="1" applyBorder="1" applyAlignment="1">
      <alignment horizontal="right" vertical="top"/>
    </xf>
    <xf numFmtId="169" fontId="352" fillId="0" borderId="1" xfId="0" applyNumberFormat="1" applyFont="1" applyBorder="1" applyAlignment="1">
      <alignment horizontal="right" vertical="top"/>
    </xf>
    <xf numFmtId="170" fontId="353" fillId="2" borderId="1" xfId="0" applyNumberFormat="1" applyFont="1" applyFill="1" applyBorder="1" applyAlignment="1" applyProtection="1">
      <alignment horizontal="right" vertical="top"/>
      <protection locked="0"/>
    </xf>
    <xf numFmtId="171" fontId="354" fillId="0" borderId="1" xfId="0" applyNumberFormat="1" applyFont="1" applyBorder="1" applyAlignment="1">
      <alignment horizontal="right" vertical="top"/>
    </xf>
    <xf numFmtId="4" fontId="355" fillId="0" borderId="1" xfId="0" applyNumberFormat="1" applyFont="1" applyBorder="1" applyAlignment="1">
      <alignment horizontal="right" vertical="top"/>
    </xf>
    <xf numFmtId="4" fontId="356" fillId="0" borderId="1" xfId="0" applyNumberFormat="1" applyFont="1" applyBorder="1" applyAlignment="1">
      <alignment horizontal="right" vertical="top"/>
    </xf>
    <xf numFmtId="0" fontId="357" fillId="0" borderId="0" xfId="0" applyFont="1"/>
    <xf numFmtId="0" fontId="358" fillId="0" borderId="1" xfId="0" applyFont="1" applyBorder="1" applyAlignment="1">
      <alignment horizontal="left" vertical="top"/>
    </xf>
    <xf numFmtId="0" fontId="359" fillId="0" borderId="1" xfId="0" applyFont="1" applyBorder="1" applyAlignment="1">
      <alignment horizontal="left" vertical="top" wrapText="1"/>
    </xf>
    <xf numFmtId="0" fontId="360" fillId="0" borderId="1" xfId="0" applyFont="1" applyBorder="1" applyAlignment="1">
      <alignment horizontal="center" vertical="top"/>
    </xf>
    <xf numFmtId="168" fontId="361" fillId="0" borderId="1" xfId="0" applyNumberFormat="1" applyFont="1" applyBorder="1" applyAlignment="1">
      <alignment horizontal="right" vertical="top"/>
    </xf>
    <xf numFmtId="169" fontId="362" fillId="0" borderId="1" xfId="0" applyNumberFormat="1" applyFont="1" applyBorder="1" applyAlignment="1">
      <alignment horizontal="right" vertical="top"/>
    </xf>
    <xf numFmtId="169" fontId="363" fillId="0" borderId="1" xfId="0" applyNumberFormat="1" applyFont="1" applyBorder="1" applyAlignment="1">
      <alignment horizontal="right" vertical="top"/>
    </xf>
    <xf numFmtId="169" fontId="364" fillId="0" borderId="1" xfId="0" applyNumberFormat="1" applyFont="1" applyBorder="1" applyAlignment="1">
      <alignment horizontal="right" vertical="top"/>
    </xf>
    <xf numFmtId="170" fontId="365" fillId="2" borderId="1" xfId="0" applyNumberFormat="1" applyFont="1" applyFill="1" applyBorder="1" applyAlignment="1" applyProtection="1">
      <alignment horizontal="right" vertical="top"/>
      <protection locked="0"/>
    </xf>
    <xf numFmtId="171" fontId="366" fillId="0" borderId="1" xfId="0" applyNumberFormat="1" applyFont="1" applyBorder="1" applyAlignment="1">
      <alignment horizontal="right" vertical="top"/>
    </xf>
    <xf numFmtId="4" fontId="367" fillId="0" borderId="1" xfId="0" applyNumberFormat="1" applyFont="1" applyBorder="1" applyAlignment="1">
      <alignment horizontal="right" vertical="top"/>
    </xf>
    <xf numFmtId="4" fontId="368" fillId="0" borderId="1" xfId="0" applyNumberFormat="1" applyFont="1" applyBorder="1" applyAlignment="1">
      <alignment horizontal="right" vertical="top"/>
    </xf>
    <xf numFmtId="0" fontId="369" fillId="0" borderId="0" xfId="0" applyFont="1"/>
    <xf numFmtId="0" fontId="370" fillId="3" borderId="1" xfId="0" applyFont="1" applyFill="1" applyBorder="1" applyAlignment="1">
      <alignment horizontal="left"/>
    </xf>
    <xf numFmtId="0" fontId="378" fillId="3" borderId="1" xfId="0" applyFont="1" applyFill="1" applyBorder="1" applyAlignment="1">
      <alignment horizontal="left"/>
    </xf>
    <xf numFmtId="0" fontId="379" fillId="3" borderId="1" xfId="0" applyFont="1" applyFill="1" applyBorder="1" applyAlignment="1">
      <alignment horizontal="left"/>
    </xf>
    <xf numFmtId="4" fontId="380" fillId="3" borderId="1" xfId="0" applyNumberFormat="1" applyFont="1" applyFill="1" applyBorder="1" applyAlignment="1">
      <alignment horizontal="right"/>
    </xf>
    <xf numFmtId="0" fontId="381" fillId="0" borderId="0" xfId="0" applyFont="1"/>
    <xf numFmtId="0" fontId="382" fillId="0" borderId="1" xfId="0" applyFont="1" applyBorder="1" applyAlignment="1">
      <alignment horizontal="left" vertical="top"/>
    </xf>
    <xf numFmtId="0" fontId="383" fillId="0" borderId="1" xfId="0" applyFont="1" applyBorder="1" applyAlignment="1">
      <alignment horizontal="left" vertical="top" wrapText="1"/>
    </xf>
    <xf numFmtId="0" fontId="384" fillId="0" borderId="1" xfId="0" applyFont="1" applyBorder="1" applyAlignment="1">
      <alignment horizontal="center" vertical="top"/>
    </xf>
    <xf numFmtId="168" fontId="385" fillId="0" borderId="1" xfId="0" applyNumberFormat="1" applyFont="1" applyBorder="1" applyAlignment="1">
      <alignment horizontal="right" vertical="top"/>
    </xf>
    <xf numFmtId="169" fontId="386" fillId="0" borderId="1" xfId="0" applyNumberFormat="1" applyFont="1" applyBorder="1" applyAlignment="1">
      <alignment horizontal="right" vertical="top"/>
    </xf>
    <xf numFmtId="169" fontId="387" fillId="0" borderId="1" xfId="0" applyNumberFormat="1" applyFont="1" applyBorder="1" applyAlignment="1">
      <alignment horizontal="right" vertical="top"/>
    </xf>
    <xf numFmtId="169" fontId="388" fillId="0" borderId="1" xfId="0" applyNumberFormat="1" applyFont="1" applyBorder="1" applyAlignment="1">
      <alignment horizontal="right" vertical="top"/>
    </xf>
    <xf numFmtId="170" fontId="389" fillId="2" borderId="1" xfId="0" applyNumberFormat="1" applyFont="1" applyFill="1" applyBorder="1" applyAlignment="1" applyProtection="1">
      <alignment horizontal="right" vertical="top"/>
      <protection locked="0"/>
    </xf>
    <xf numFmtId="171" fontId="390" fillId="0" borderId="1" xfId="0" applyNumberFormat="1" applyFont="1" applyBorder="1" applyAlignment="1">
      <alignment horizontal="right" vertical="top"/>
    </xf>
    <xf numFmtId="4" fontId="391" fillId="0" borderId="1" xfId="0" applyNumberFormat="1" applyFont="1" applyBorder="1" applyAlignment="1">
      <alignment horizontal="right" vertical="top"/>
    </xf>
    <xf numFmtId="4" fontId="392" fillId="0" borderId="1" xfId="0" applyNumberFormat="1" applyFont="1" applyBorder="1" applyAlignment="1">
      <alignment horizontal="right" vertical="top"/>
    </xf>
    <xf numFmtId="0" fontId="393" fillId="0" borderId="0" xfId="0" applyFont="1"/>
    <xf numFmtId="0" fontId="394" fillId="0" borderId="1" xfId="0" applyFont="1" applyBorder="1" applyAlignment="1">
      <alignment horizontal="left" vertical="top"/>
    </xf>
    <xf numFmtId="0" fontId="395" fillId="0" borderId="1" xfId="0" applyFont="1" applyBorder="1" applyAlignment="1">
      <alignment horizontal="left" vertical="top" wrapText="1"/>
    </xf>
    <xf numFmtId="0" fontId="396" fillId="0" borderId="1" xfId="0" applyFont="1" applyBorder="1" applyAlignment="1">
      <alignment horizontal="center" vertical="top"/>
    </xf>
    <xf numFmtId="168" fontId="397" fillId="0" borderId="1" xfId="0" applyNumberFormat="1" applyFont="1" applyBorder="1" applyAlignment="1">
      <alignment horizontal="right" vertical="top"/>
    </xf>
    <xf numFmtId="169" fontId="398" fillId="0" borderId="1" xfId="0" applyNumberFormat="1" applyFont="1" applyBorder="1" applyAlignment="1">
      <alignment horizontal="right" vertical="top"/>
    </xf>
    <xf numFmtId="169" fontId="399" fillId="0" borderId="1" xfId="0" applyNumberFormat="1" applyFont="1" applyBorder="1" applyAlignment="1">
      <alignment horizontal="right" vertical="top"/>
    </xf>
    <xf numFmtId="169" fontId="400" fillId="0" borderId="1" xfId="0" applyNumberFormat="1" applyFont="1" applyBorder="1" applyAlignment="1">
      <alignment horizontal="right" vertical="top"/>
    </xf>
    <xf numFmtId="170" fontId="401" fillId="2" borderId="1" xfId="0" applyNumberFormat="1" applyFont="1" applyFill="1" applyBorder="1" applyAlignment="1" applyProtection="1">
      <alignment horizontal="right" vertical="top"/>
      <protection locked="0"/>
    </xf>
    <xf numFmtId="171" fontId="402" fillId="0" borderId="1" xfId="0" applyNumberFormat="1" applyFont="1" applyBorder="1" applyAlignment="1">
      <alignment horizontal="right" vertical="top"/>
    </xf>
    <xf numFmtId="4" fontId="403" fillId="0" borderId="1" xfId="0" applyNumberFormat="1" applyFont="1" applyBorder="1" applyAlignment="1">
      <alignment horizontal="right" vertical="top"/>
    </xf>
    <xf numFmtId="4" fontId="404" fillId="0" borderId="1" xfId="0" applyNumberFormat="1" applyFont="1" applyBorder="1" applyAlignment="1">
      <alignment horizontal="right" vertical="top"/>
    </xf>
    <xf numFmtId="0" fontId="405" fillId="0" borderId="0" xfId="0" applyFont="1"/>
    <xf numFmtId="0" fontId="406" fillId="0" borderId="1" xfId="0" applyFont="1" applyBorder="1" applyAlignment="1">
      <alignment horizontal="left" vertical="top"/>
    </xf>
    <xf numFmtId="0" fontId="407" fillId="0" borderId="1" xfId="0" applyFont="1" applyBorder="1" applyAlignment="1">
      <alignment horizontal="left" vertical="top" wrapText="1"/>
    </xf>
    <xf numFmtId="0" fontId="408" fillId="0" borderId="1" xfId="0" applyFont="1" applyBorder="1" applyAlignment="1">
      <alignment horizontal="center" vertical="top"/>
    </xf>
    <xf numFmtId="168" fontId="409" fillId="0" borderId="1" xfId="0" applyNumberFormat="1" applyFont="1" applyBorder="1" applyAlignment="1">
      <alignment horizontal="right" vertical="top"/>
    </xf>
    <xf numFmtId="169" fontId="410" fillId="0" borderId="1" xfId="0" applyNumberFormat="1" applyFont="1" applyBorder="1" applyAlignment="1">
      <alignment horizontal="right" vertical="top"/>
    </xf>
    <xf numFmtId="169" fontId="411" fillId="0" borderId="1" xfId="0" applyNumberFormat="1" applyFont="1" applyBorder="1" applyAlignment="1">
      <alignment horizontal="right" vertical="top"/>
    </xf>
    <xf numFmtId="169" fontId="412" fillId="0" borderId="1" xfId="0" applyNumberFormat="1" applyFont="1" applyBorder="1" applyAlignment="1">
      <alignment horizontal="right" vertical="top"/>
    </xf>
    <xf numFmtId="170" fontId="413" fillId="2" borderId="1" xfId="0" applyNumberFormat="1" applyFont="1" applyFill="1" applyBorder="1" applyAlignment="1" applyProtection="1">
      <alignment horizontal="right" vertical="top"/>
      <protection locked="0"/>
    </xf>
    <xf numFmtId="171" fontId="414" fillId="0" borderId="1" xfId="0" applyNumberFormat="1" applyFont="1" applyBorder="1" applyAlignment="1">
      <alignment horizontal="right" vertical="top"/>
    </xf>
    <xf numFmtId="4" fontId="415" fillId="0" borderId="1" xfId="0" applyNumberFormat="1" applyFont="1" applyBorder="1" applyAlignment="1">
      <alignment horizontal="right" vertical="top"/>
    </xf>
    <xf numFmtId="4" fontId="416" fillId="0" borderId="1" xfId="0" applyNumberFormat="1" applyFont="1" applyBorder="1" applyAlignment="1">
      <alignment horizontal="right" vertical="top"/>
    </xf>
    <xf numFmtId="0" fontId="417" fillId="0" borderId="0" xfId="0" applyFont="1"/>
    <xf numFmtId="0" fontId="418" fillId="0" borderId="1" xfId="0" applyFont="1" applyBorder="1" applyAlignment="1">
      <alignment horizontal="left" vertical="top"/>
    </xf>
    <xf numFmtId="0" fontId="419" fillId="0" borderId="1" xfId="0" applyFont="1" applyBorder="1" applyAlignment="1">
      <alignment horizontal="left" vertical="top" wrapText="1"/>
    </xf>
    <xf numFmtId="0" fontId="420" fillId="0" borderId="1" xfId="0" applyFont="1" applyBorder="1" applyAlignment="1">
      <alignment horizontal="center" vertical="top"/>
    </xf>
    <xf numFmtId="168" fontId="421" fillId="0" borderId="1" xfId="0" applyNumberFormat="1" applyFont="1" applyBorder="1" applyAlignment="1">
      <alignment horizontal="right" vertical="top"/>
    </xf>
    <xf numFmtId="169" fontId="422" fillId="0" borderId="1" xfId="0" applyNumberFormat="1" applyFont="1" applyBorder="1" applyAlignment="1">
      <alignment horizontal="right" vertical="top"/>
    </xf>
    <xf numFmtId="169" fontId="423" fillId="0" borderId="1" xfId="0" applyNumberFormat="1" applyFont="1" applyBorder="1" applyAlignment="1">
      <alignment horizontal="right" vertical="top"/>
    </xf>
    <xf numFmtId="169" fontId="424" fillId="0" borderId="1" xfId="0" applyNumberFormat="1" applyFont="1" applyBorder="1" applyAlignment="1">
      <alignment horizontal="right" vertical="top"/>
    </xf>
    <xf numFmtId="170" fontId="425" fillId="2" borderId="1" xfId="0" applyNumberFormat="1" applyFont="1" applyFill="1" applyBorder="1" applyAlignment="1" applyProtection="1">
      <alignment horizontal="right" vertical="top"/>
      <protection locked="0"/>
    </xf>
    <xf numFmtId="171" fontId="426" fillId="0" borderId="1" xfId="0" applyNumberFormat="1" applyFont="1" applyBorder="1" applyAlignment="1">
      <alignment horizontal="right" vertical="top"/>
    </xf>
    <xf numFmtId="4" fontId="427" fillId="0" borderId="1" xfId="0" applyNumberFormat="1" applyFont="1" applyBorder="1" applyAlignment="1">
      <alignment horizontal="right" vertical="top"/>
    </xf>
    <xf numFmtId="4" fontId="428" fillId="0" borderId="1" xfId="0" applyNumberFormat="1" applyFont="1" applyBorder="1" applyAlignment="1">
      <alignment horizontal="right" vertical="top"/>
    </xf>
    <xf numFmtId="0" fontId="429" fillId="0" borderId="0" xfId="0" applyFont="1"/>
    <xf numFmtId="0" fontId="430" fillId="3" borderId="1" xfId="0" applyFont="1" applyFill="1" applyBorder="1" applyAlignment="1">
      <alignment horizontal="left"/>
    </xf>
    <xf numFmtId="0" fontId="438" fillId="3" borderId="1" xfId="0" applyFont="1" applyFill="1" applyBorder="1" applyAlignment="1">
      <alignment horizontal="left"/>
    </xf>
    <xf numFmtId="0" fontId="439" fillId="3" borderId="1" xfId="0" applyFont="1" applyFill="1" applyBorder="1" applyAlignment="1">
      <alignment horizontal="left"/>
    </xf>
    <xf numFmtId="4" fontId="440" fillId="3" borderId="1" xfId="0" applyNumberFormat="1" applyFont="1" applyFill="1" applyBorder="1" applyAlignment="1">
      <alignment horizontal="right"/>
    </xf>
    <xf numFmtId="0" fontId="441" fillId="0" borderId="0" xfId="0" applyFont="1"/>
    <xf numFmtId="0" fontId="442" fillId="0" borderId="1" xfId="0" applyFont="1" applyBorder="1" applyAlignment="1">
      <alignment horizontal="left" vertical="top"/>
    </xf>
    <xf numFmtId="0" fontId="443" fillId="0" borderId="1" xfId="0" applyFont="1" applyBorder="1" applyAlignment="1">
      <alignment horizontal="left" vertical="top" wrapText="1"/>
    </xf>
    <xf numFmtId="0" fontId="444" fillId="0" borderId="1" xfId="0" applyFont="1" applyBorder="1" applyAlignment="1">
      <alignment horizontal="center" vertical="top"/>
    </xf>
    <xf numFmtId="168" fontId="445" fillId="0" borderId="1" xfId="0" applyNumberFormat="1" applyFont="1" applyBorder="1" applyAlignment="1">
      <alignment horizontal="right" vertical="top"/>
    </xf>
    <xf numFmtId="169" fontId="446" fillId="0" borderId="1" xfId="0" applyNumberFormat="1" applyFont="1" applyBorder="1" applyAlignment="1">
      <alignment horizontal="right" vertical="top"/>
    </xf>
    <xf numFmtId="169" fontId="447" fillId="0" borderId="1" xfId="0" applyNumberFormat="1" applyFont="1" applyBorder="1" applyAlignment="1">
      <alignment horizontal="right" vertical="top"/>
    </xf>
    <xf numFmtId="169" fontId="448" fillId="0" borderId="1" xfId="0" applyNumberFormat="1" applyFont="1" applyBorder="1" applyAlignment="1">
      <alignment horizontal="right" vertical="top"/>
    </xf>
    <xf numFmtId="170" fontId="449" fillId="2" borderId="1" xfId="0" applyNumberFormat="1" applyFont="1" applyFill="1" applyBorder="1" applyAlignment="1" applyProtection="1">
      <alignment horizontal="right" vertical="top"/>
      <protection locked="0"/>
    </xf>
    <xf numFmtId="171" fontId="450" fillId="0" borderId="1" xfId="0" applyNumberFormat="1" applyFont="1" applyBorder="1" applyAlignment="1">
      <alignment horizontal="right" vertical="top"/>
    </xf>
    <xf numFmtId="4" fontId="451" fillId="0" borderId="1" xfId="0" applyNumberFormat="1" applyFont="1" applyBorder="1" applyAlignment="1">
      <alignment horizontal="right" vertical="top"/>
    </xf>
    <xf numFmtId="4" fontId="452" fillId="0" borderId="1" xfId="0" applyNumberFormat="1" applyFont="1" applyBorder="1" applyAlignment="1">
      <alignment horizontal="right" vertical="top"/>
    </xf>
    <xf numFmtId="0" fontId="453" fillId="0" borderId="0" xfId="0" applyFont="1"/>
    <xf numFmtId="0" fontId="454" fillId="0" borderId="1" xfId="0" applyFont="1" applyBorder="1" applyAlignment="1">
      <alignment horizontal="left" vertical="top"/>
    </xf>
    <xf numFmtId="0" fontId="455" fillId="0" borderId="1" xfId="0" applyFont="1" applyBorder="1" applyAlignment="1">
      <alignment horizontal="left" vertical="top" wrapText="1"/>
    </xf>
    <xf numFmtId="0" fontId="456" fillId="0" borderId="1" xfId="0" applyFont="1" applyBorder="1" applyAlignment="1">
      <alignment horizontal="center" vertical="top"/>
    </xf>
    <xf numFmtId="168" fontId="457" fillId="0" borderId="1" xfId="0" applyNumberFormat="1" applyFont="1" applyBorder="1" applyAlignment="1">
      <alignment horizontal="right" vertical="top"/>
    </xf>
    <xf numFmtId="169" fontId="458" fillId="0" borderId="1" xfId="0" applyNumberFormat="1" applyFont="1" applyBorder="1" applyAlignment="1">
      <alignment horizontal="right" vertical="top"/>
    </xf>
    <xf numFmtId="169" fontId="459" fillId="0" borderId="1" xfId="0" applyNumberFormat="1" applyFont="1" applyBorder="1" applyAlignment="1">
      <alignment horizontal="right" vertical="top"/>
    </xf>
    <xf numFmtId="169" fontId="460" fillId="0" borderId="1" xfId="0" applyNumberFormat="1" applyFont="1" applyBorder="1" applyAlignment="1">
      <alignment horizontal="right" vertical="top"/>
    </xf>
    <xf numFmtId="170" fontId="461" fillId="2" borderId="1" xfId="0" applyNumberFormat="1" applyFont="1" applyFill="1" applyBorder="1" applyAlignment="1" applyProtection="1">
      <alignment horizontal="right" vertical="top"/>
      <protection locked="0"/>
    </xf>
    <xf numFmtId="171" fontId="462" fillId="0" borderId="1" xfId="0" applyNumberFormat="1" applyFont="1" applyBorder="1" applyAlignment="1">
      <alignment horizontal="right" vertical="top"/>
    </xf>
    <xf numFmtId="4" fontId="463" fillId="0" borderId="1" xfId="0" applyNumberFormat="1" applyFont="1" applyBorder="1" applyAlignment="1">
      <alignment horizontal="right" vertical="top"/>
    </xf>
    <xf numFmtId="4" fontId="464" fillId="0" borderId="1" xfId="0" applyNumberFormat="1" applyFont="1" applyBorder="1" applyAlignment="1">
      <alignment horizontal="right" vertical="top"/>
    </xf>
    <xf numFmtId="0" fontId="465" fillId="0" borderId="0" xfId="0" applyFont="1"/>
    <xf numFmtId="0" fontId="466" fillId="0" borderId="1" xfId="0" applyFont="1" applyBorder="1" applyAlignment="1">
      <alignment horizontal="left" vertical="top"/>
    </xf>
    <xf numFmtId="0" fontId="467" fillId="0" borderId="1" xfId="0" applyFont="1" applyBorder="1" applyAlignment="1">
      <alignment horizontal="left" vertical="top" wrapText="1"/>
    </xf>
    <xf numFmtId="0" fontId="468" fillId="0" borderId="1" xfId="0" applyFont="1" applyBorder="1" applyAlignment="1">
      <alignment horizontal="center" vertical="top"/>
    </xf>
    <xf numFmtId="168" fontId="469" fillId="0" borderId="1" xfId="0" applyNumberFormat="1" applyFont="1" applyBorder="1" applyAlignment="1">
      <alignment horizontal="right" vertical="top"/>
    </xf>
    <xf numFmtId="169" fontId="470" fillId="0" borderId="1" xfId="0" applyNumberFormat="1" applyFont="1" applyBorder="1" applyAlignment="1">
      <alignment horizontal="right" vertical="top"/>
    </xf>
    <xf numFmtId="169" fontId="471" fillId="0" borderId="1" xfId="0" applyNumberFormat="1" applyFont="1" applyBorder="1" applyAlignment="1">
      <alignment horizontal="right" vertical="top"/>
    </xf>
    <xf numFmtId="169" fontId="472" fillId="0" borderId="1" xfId="0" applyNumberFormat="1" applyFont="1" applyBorder="1" applyAlignment="1">
      <alignment horizontal="right" vertical="top"/>
    </xf>
    <xf numFmtId="170" fontId="473" fillId="2" borderId="1" xfId="0" applyNumberFormat="1" applyFont="1" applyFill="1" applyBorder="1" applyAlignment="1" applyProtection="1">
      <alignment horizontal="right" vertical="top"/>
      <protection locked="0"/>
    </xf>
    <xf numFmtId="171" fontId="474" fillId="0" borderId="1" xfId="0" applyNumberFormat="1" applyFont="1" applyBorder="1" applyAlignment="1">
      <alignment horizontal="right" vertical="top"/>
    </xf>
    <xf numFmtId="4" fontId="475" fillId="0" borderId="1" xfId="0" applyNumberFormat="1" applyFont="1" applyBorder="1" applyAlignment="1">
      <alignment horizontal="right" vertical="top"/>
    </xf>
    <xf numFmtId="4" fontId="476" fillId="0" borderId="1" xfId="0" applyNumberFormat="1" applyFont="1" applyBorder="1" applyAlignment="1">
      <alignment horizontal="right" vertical="top"/>
    </xf>
    <xf numFmtId="0" fontId="477" fillId="0" borderId="0" xfId="0" applyFont="1"/>
    <xf numFmtId="0" fontId="478" fillId="0" borderId="1" xfId="0" applyFont="1" applyBorder="1" applyAlignment="1">
      <alignment horizontal="left" vertical="top"/>
    </xf>
    <xf numFmtId="0" fontId="479" fillId="0" borderId="1" xfId="0" applyFont="1" applyBorder="1" applyAlignment="1">
      <alignment horizontal="left" vertical="top" wrapText="1"/>
    </xf>
    <xf numFmtId="0" fontId="480" fillId="0" borderId="1" xfId="0" applyFont="1" applyBorder="1" applyAlignment="1">
      <alignment horizontal="center" vertical="top"/>
    </xf>
    <xf numFmtId="168" fontId="481" fillId="0" borderId="1" xfId="0" applyNumberFormat="1" applyFont="1" applyBorder="1" applyAlignment="1">
      <alignment horizontal="right" vertical="top"/>
    </xf>
    <xf numFmtId="169" fontId="482" fillId="0" borderId="1" xfId="0" applyNumberFormat="1" applyFont="1" applyBorder="1" applyAlignment="1">
      <alignment horizontal="right" vertical="top"/>
    </xf>
    <xf numFmtId="169" fontId="483" fillId="0" borderId="1" xfId="0" applyNumberFormat="1" applyFont="1" applyBorder="1" applyAlignment="1">
      <alignment horizontal="right" vertical="top"/>
    </xf>
    <xf numFmtId="169" fontId="484" fillId="0" borderId="1" xfId="0" applyNumberFormat="1" applyFont="1" applyBorder="1" applyAlignment="1">
      <alignment horizontal="right" vertical="top"/>
    </xf>
    <xf numFmtId="170" fontId="485" fillId="2" borderId="1" xfId="0" applyNumberFormat="1" applyFont="1" applyFill="1" applyBorder="1" applyAlignment="1" applyProtection="1">
      <alignment horizontal="right" vertical="top"/>
      <protection locked="0"/>
    </xf>
    <xf numFmtId="171" fontId="486" fillId="0" borderId="1" xfId="0" applyNumberFormat="1" applyFont="1" applyBorder="1" applyAlignment="1">
      <alignment horizontal="right" vertical="top"/>
    </xf>
    <xf numFmtId="4" fontId="487" fillId="0" borderId="1" xfId="0" applyNumberFormat="1" applyFont="1" applyBorder="1" applyAlignment="1">
      <alignment horizontal="right" vertical="top"/>
    </xf>
    <xf numFmtId="4" fontId="488" fillId="0" borderId="1" xfId="0" applyNumberFormat="1" applyFont="1" applyBorder="1" applyAlignment="1">
      <alignment horizontal="right" vertical="top"/>
    </xf>
    <xf numFmtId="0" fontId="489" fillId="0" borderId="0" xfId="0" applyFont="1"/>
    <xf numFmtId="0" fontId="490" fillId="3" borderId="1" xfId="0" applyFont="1" applyFill="1" applyBorder="1" applyAlignment="1">
      <alignment horizontal="left"/>
    </xf>
    <xf numFmtId="0" fontId="498" fillId="3" borderId="1" xfId="0" applyFont="1" applyFill="1" applyBorder="1" applyAlignment="1">
      <alignment horizontal="left"/>
    </xf>
    <xf numFmtId="0" fontId="499" fillId="3" borderId="1" xfId="0" applyFont="1" applyFill="1" applyBorder="1" applyAlignment="1">
      <alignment horizontal="left"/>
    </xf>
    <xf numFmtId="4" fontId="500" fillId="3" borderId="1" xfId="0" applyNumberFormat="1" applyFont="1" applyFill="1" applyBorder="1" applyAlignment="1">
      <alignment horizontal="right"/>
    </xf>
    <xf numFmtId="0" fontId="501" fillId="0" borderId="0" xfId="0" applyFont="1"/>
    <xf numFmtId="0" fontId="502" fillId="0" borderId="1" xfId="0" applyFont="1" applyBorder="1" applyAlignment="1">
      <alignment horizontal="left" vertical="top"/>
    </xf>
    <xf numFmtId="0" fontId="503" fillId="0" borderId="1" xfId="0" applyFont="1" applyBorder="1" applyAlignment="1">
      <alignment horizontal="left" vertical="top" wrapText="1"/>
    </xf>
    <xf numFmtId="0" fontId="504" fillId="0" borderId="1" xfId="0" applyFont="1" applyBorder="1" applyAlignment="1">
      <alignment horizontal="center" vertical="top"/>
    </xf>
    <xf numFmtId="168" fontId="505" fillId="0" borderId="1" xfId="0" applyNumberFormat="1" applyFont="1" applyBorder="1" applyAlignment="1">
      <alignment horizontal="right" vertical="top"/>
    </xf>
    <xf numFmtId="169" fontId="506" fillId="0" borderId="1" xfId="0" applyNumberFormat="1" applyFont="1" applyBorder="1" applyAlignment="1">
      <alignment horizontal="right" vertical="top"/>
    </xf>
    <xf numFmtId="169" fontId="507" fillId="0" borderId="1" xfId="0" applyNumberFormat="1" applyFont="1" applyBorder="1" applyAlignment="1">
      <alignment horizontal="right" vertical="top"/>
    </xf>
    <xf numFmtId="169" fontId="508" fillId="0" borderId="1" xfId="0" applyNumberFormat="1" applyFont="1" applyBorder="1" applyAlignment="1">
      <alignment horizontal="right" vertical="top"/>
    </xf>
    <xf numFmtId="170" fontId="509" fillId="2" borderId="1" xfId="0" applyNumberFormat="1" applyFont="1" applyFill="1" applyBorder="1" applyAlignment="1" applyProtection="1">
      <alignment horizontal="right" vertical="top"/>
      <protection locked="0"/>
    </xf>
    <xf numFmtId="171" fontId="510" fillId="0" borderId="1" xfId="0" applyNumberFormat="1" applyFont="1" applyBorder="1" applyAlignment="1">
      <alignment horizontal="right" vertical="top"/>
    </xf>
    <xf numFmtId="4" fontId="511" fillId="0" borderId="1" xfId="0" applyNumberFormat="1" applyFont="1" applyBorder="1" applyAlignment="1">
      <alignment horizontal="right" vertical="top"/>
    </xf>
    <xf numFmtId="4" fontId="512" fillId="0" borderId="1" xfId="0" applyNumberFormat="1" applyFont="1" applyBorder="1" applyAlignment="1">
      <alignment horizontal="right" vertical="top"/>
    </xf>
    <xf numFmtId="0" fontId="513" fillId="0" borderId="0" xfId="0" applyFont="1"/>
    <xf numFmtId="0" fontId="514" fillId="0" borderId="1" xfId="0" applyFont="1" applyBorder="1" applyAlignment="1">
      <alignment horizontal="left" vertical="top"/>
    </xf>
    <xf numFmtId="0" fontId="515" fillId="0" borderId="1" xfId="0" applyFont="1" applyBorder="1" applyAlignment="1">
      <alignment horizontal="left" vertical="top" wrapText="1"/>
    </xf>
    <xf numFmtId="0" fontId="516" fillId="0" borderId="1" xfId="0" applyFont="1" applyBorder="1" applyAlignment="1">
      <alignment horizontal="center" vertical="top"/>
    </xf>
    <xf numFmtId="168" fontId="517" fillId="0" borderId="1" xfId="0" applyNumberFormat="1" applyFont="1" applyBorder="1" applyAlignment="1">
      <alignment horizontal="right" vertical="top"/>
    </xf>
    <xf numFmtId="169" fontId="518" fillId="0" borderId="1" xfId="0" applyNumberFormat="1" applyFont="1" applyBorder="1" applyAlignment="1">
      <alignment horizontal="right" vertical="top"/>
    </xf>
    <xf numFmtId="169" fontId="519" fillId="0" borderId="1" xfId="0" applyNumberFormat="1" applyFont="1" applyBorder="1" applyAlignment="1">
      <alignment horizontal="right" vertical="top"/>
    </xf>
    <xf numFmtId="169" fontId="520" fillId="0" borderId="1" xfId="0" applyNumberFormat="1" applyFont="1" applyBorder="1" applyAlignment="1">
      <alignment horizontal="right" vertical="top"/>
    </xf>
    <xf numFmtId="170" fontId="521" fillId="2" borderId="1" xfId="0" applyNumberFormat="1" applyFont="1" applyFill="1" applyBorder="1" applyAlignment="1" applyProtection="1">
      <alignment horizontal="right" vertical="top"/>
      <protection locked="0"/>
    </xf>
    <xf numFmtId="171" fontId="522" fillId="0" borderId="1" xfId="0" applyNumberFormat="1" applyFont="1" applyBorder="1" applyAlignment="1">
      <alignment horizontal="right" vertical="top"/>
    </xf>
    <xf numFmtId="4" fontId="523" fillId="0" borderId="1" xfId="0" applyNumberFormat="1" applyFont="1" applyBorder="1" applyAlignment="1">
      <alignment horizontal="right" vertical="top"/>
    </xf>
    <xf numFmtId="4" fontId="524" fillId="0" borderId="1" xfId="0" applyNumberFormat="1" applyFont="1" applyBorder="1" applyAlignment="1">
      <alignment horizontal="right" vertical="top"/>
    </xf>
    <xf numFmtId="0" fontId="525" fillId="0" borderId="0" xfId="0" applyFont="1"/>
    <xf numFmtId="0" fontId="526" fillId="0" borderId="1" xfId="0" applyFont="1" applyBorder="1" applyAlignment="1">
      <alignment horizontal="left" vertical="top"/>
    </xf>
    <xf numFmtId="0" fontId="527" fillId="0" borderId="1" xfId="0" applyFont="1" applyBorder="1" applyAlignment="1">
      <alignment horizontal="left" vertical="top" wrapText="1"/>
    </xf>
    <xf numFmtId="0" fontId="528" fillId="0" borderId="1" xfId="0" applyFont="1" applyBorder="1" applyAlignment="1">
      <alignment horizontal="center" vertical="top"/>
    </xf>
    <xf numFmtId="168" fontId="529" fillId="0" borderId="1" xfId="0" applyNumberFormat="1" applyFont="1" applyBorder="1" applyAlignment="1">
      <alignment horizontal="right" vertical="top"/>
    </xf>
    <xf numFmtId="169" fontId="530" fillId="0" borderId="1" xfId="0" applyNumberFormat="1" applyFont="1" applyBorder="1" applyAlignment="1">
      <alignment horizontal="right" vertical="top"/>
    </xf>
    <xf numFmtId="169" fontId="531" fillId="0" borderId="1" xfId="0" applyNumberFormat="1" applyFont="1" applyBorder="1" applyAlignment="1">
      <alignment horizontal="right" vertical="top"/>
    </xf>
    <xf numFmtId="169" fontId="532" fillId="0" borderId="1" xfId="0" applyNumberFormat="1" applyFont="1" applyBorder="1" applyAlignment="1">
      <alignment horizontal="right" vertical="top"/>
    </xf>
    <xf numFmtId="170" fontId="533" fillId="2" borderId="1" xfId="0" applyNumberFormat="1" applyFont="1" applyFill="1" applyBorder="1" applyAlignment="1" applyProtection="1">
      <alignment horizontal="right" vertical="top"/>
      <protection locked="0"/>
    </xf>
    <xf numFmtId="171" fontId="534" fillId="0" borderId="1" xfId="0" applyNumberFormat="1" applyFont="1" applyBorder="1" applyAlignment="1">
      <alignment horizontal="right" vertical="top"/>
    </xf>
    <xf numFmtId="4" fontId="535" fillId="0" borderId="1" xfId="0" applyNumberFormat="1" applyFont="1" applyBorder="1" applyAlignment="1">
      <alignment horizontal="right" vertical="top"/>
    </xf>
    <xf numFmtId="4" fontId="536" fillId="0" borderId="1" xfId="0" applyNumberFormat="1" applyFont="1" applyBorder="1" applyAlignment="1">
      <alignment horizontal="right" vertical="top"/>
    </xf>
    <xf numFmtId="0" fontId="537" fillId="0" borderId="0" xfId="0" applyFont="1"/>
    <xf numFmtId="0" fontId="538" fillId="0" borderId="1" xfId="0" applyFont="1" applyBorder="1" applyAlignment="1">
      <alignment horizontal="left" vertical="top"/>
    </xf>
    <xf numFmtId="0" fontId="539" fillId="0" borderId="1" xfId="0" applyFont="1" applyBorder="1" applyAlignment="1">
      <alignment horizontal="left" vertical="top" wrapText="1"/>
    </xf>
    <xf numFmtId="0" fontId="540" fillId="0" borderId="1" xfId="0" applyFont="1" applyBorder="1" applyAlignment="1">
      <alignment horizontal="center" vertical="top"/>
    </xf>
    <xf numFmtId="168" fontId="541" fillId="0" borderId="1" xfId="0" applyNumberFormat="1" applyFont="1" applyBorder="1" applyAlignment="1">
      <alignment horizontal="right" vertical="top"/>
    </xf>
    <xf numFmtId="169" fontId="542" fillId="0" borderId="1" xfId="0" applyNumberFormat="1" applyFont="1" applyBorder="1" applyAlignment="1">
      <alignment horizontal="right" vertical="top"/>
    </xf>
    <xf numFmtId="169" fontId="543" fillId="0" borderId="1" xfId="0" applyNumberFormat="1" applyFont="1" applyBorder="1" applyAlignment="1">
      <alignment horizontal="right" vertical="top"/>
    </xf>
    <xf numFmtId="169" fontId="544" fillId="0" borderId="1" xfId="0" applyNumberFormat="1" applyFont="1" applyBorder="1" applyAlignment="1">
      <alignment horizontal="right" vertical="top"/>
    </xf>
    <xf numFmtId="170" fontId="545" fillId="2" borderId="1" xfId="0" applyNumberFormat="1" applyFont="1" applyFill="1" applyBorder="1" applyAlignment="1" applyProtection="1">
      <alignment horizontal="right" vertical="top"/>
      <protection locked="0"/>
    </xf>
    <xf numFmtId="171" fontId="546" fillId="0" borderId="1" xfId="0" applyNumberFormat="1" applyFont="1" applyBorder="1" applyAlignment="1">
      <alignment horizontal="right" vertical="top"/>
    </xf>
    <xf numFmtId="4" fontId="547" fillId="0" borderId="1" xfId="0" applyNumberFormat="1" applyFont="1" applyBorder="1" applyAlignment="1">
      <alignment horizontal="right" vertical="top"/>
    </xf>
    <xf numFmtId="4" fontId="548" fillId="0" borderId="1" xfId="0" applyNumberFormat="1" applyFont="1" applyBorder="1" applyAlignment="1">
      <alignment horizontal="right" vertical="top"/>
    </xf>
    <xf numFmtId="0" fontId="549" fillId="0" borderId="0" xfId="0" applyFont="1"/>
    <xf numFmtId="0" fontId="550" fillId="0" borderId="1" xfId="0" applyFont="1" applyBorder="1" applyAlignment="1">
      <alignment horizontal="left" vertical="top"/>
    </xf>
    <xf numFmtId="0" fontId="551" fillId="0" borderId="1" xfId="0" applyFont="1" applyBorder="1" applyAlignment="1">
      <alignment horizontal="left" vertical="top" wrapText="1"/>
    </xf>
    <xf numFmtId="0" fontId="552" fillId="0" borderId="1" xfId="0" applyFont="1" applyBorder="1" applyAlignment="1">
      <alignment horizontal="center" vertical="top"/>
    </xf>
    <xf numFmtId="168" fontId="553" fillId="0" borderId="1" xfId="0" applyNumberFormat="1" applyFont="1" applyBorder="1" applyAlignment="1">
      <alignment horizontal="right" vertical="top"/>
    </xf>
    <xf numFmtId="169" fontId="554" fillId="0" borderId="1" xfId="0" applyNumberFormat="1" applyFont="1" applyBorder="1" applyAlignment="1">
      <alignment horizontal="right" vertical="top"/>
    </xf>
    <xf numFmtId="169" fontId="555" fillId="0" borderId="1" xfId="0" applyNumberFormat="1" applyFont="1" applyBorder="1" applyAlignment="1">
      <alignment horizontal="right" vertical="top"/>
    </xf>
    <xf numFmtId="169" fontId="556" fillId="0" borderId="1" xfId="0" applyNumberFormat="1" applyFont="1" applyBorder="1" applyAlignment="1">
      <alignment horizontal="right" vertical="top"/>
    </xf>
    <xf numFmtId="170" fontId="557" fillId="2" borderId="1" xfId="0" applyNumberFormat="1" applyFont="1" applyFill="1" applyBorder="1" applyAlignment="1" applyProtection="1">
      <alignment horizontal="right" vertical="top"/>
      <protection locked="0"/>
    </xf>
    <xf numFmtId="171" fontId="558" fillId="0" borderId="1" xfId="0" applyNumberFormat="1" applyFont="1" applyBorder="1" applyAlignment="1">
      <alignment horizontal="right" vertical="top"/>
    </xf>
    <xf numFmtId="4" fontId="559" fillId="0" borderId="1" xfId="0" applyNumberFormat="1" applyFont="1" applyBorder="1" applyAlignment="1">
      <alignment horizontal="right" vertical="top"/>
    </xf>
    <xf numFmtId="4" fontId="560" fillId="0" borderId="1" xfId="0" applyNumberFormat="1" applyFont="1" applyBorder="1" applyAlignment="1">
      <alignment horizontal="right" vertical="top"/>
    </xf>
    <xf numFmtId="0" fontId="561" fillId="0" borderId="0" xfId="0" applyFont="1"/>
    <xf numFmtId="0" fontId="562" fillId="0" borderId="1" xfId="0" applyFont="1" applyBorder="1" applyAlignment="1">
      <alignment horizontal="left" vertical="top"/>
    </xf>
    <xf numFmtId="0" fontId="563" fillId="0" borderId="1" xfId="0" applyFont="1" applyBorder="1" applyAlignment="1">
      <alignment horizontal="left" vertical="top" wrapText="1"/>
    </xf>
    <xf numFmtId="0" fontId="564" fillId="0" borderId="1" xfId="0" applyFont="1" applyBorder="1" applyAlignment="1">
      <alignment horizontal="center" vertical="top"/>
    </xf>
    <xf numFmtId="168" fontId="565" fillId="0" borderId="1" xfId="0" applyNumberFormat="1" applyFont="1" applyBorder="1" applyAlignment="1">
      <alignment horizontal="right" vertical="top"/>
    </xf>
    <xf numFmtId="169" fontId="566" fillId="0" borderId="1" xfId="0" applyNumberFormat="1" applyFont="1" applyBorder="1" applyAlignment="1">
      <alignment horizontal="right" vertical="top"/>
    </xf>
    <xf numFmtId="169" fontId="567" fillId="0" borderId="1" xfId="0" applyNumberFormat="1" applyFont="1" applyBorder="1" applyAlignment="1">
      <alignment horizontal="right" vertical="top"/>
    </xf>
    <xf numFmtId="169" fontId="568" fillId="0" borderId="1" xfId="0" applyNumberFormat="1" applyFont="1" applyBorder="1" applyAlignment="1">
      <alignment horizontal="right" vertical="top"/>
    </xf>
    <xf numFmtId="170" fontId="569" fillId="2" borderId="1" xfId="0" applyNumberFormat="1" applyFont="1" applyFill="1" applyBorder="1" applyAlignment="1" applyProtection="1">
      <alignment horizontal="right" vertical="top"/>
      <protection locked="0"/>
    </xf>
    <xf numFmtId="171" fontId="570" fillId="0" borderId="1" xfId="0" applyNumberFormat="1" applyFont="1" applyBorder="1" applyAlignment="1">
      <alignment horizontal="right" vertical="top"/>
    </xf>
    <xf numFmtId="4" fontId="571" fillId="0" borderId="1" xfId="0" applyNumberFormat="1" applyFont="1" applyBorder="1" applyAlignment="1">
      <alignment horizontal="right" vertical="top"/>
    </xf>
    <xf numFmtId="4" fontId="572" fillId="0" borderId="1" xfId="0" applyNumberFormat="1" applyFont="1" applyBorder="1" applyAlignment="1">
      <alignment horizontal="right" vertical="top"/>
    </xf>
    <xf numFmtId="0" fontId="573" fillId="0" borderId="0" xfId="0" applyFont="1"/>
    <xf numFmtId="0" fontId="580" fillId="0" borderId="0" xfId="0" applyFont="1" applyAlignment="1">
      <alignment horizontal="left" vertical="top"/>
    </xf>
    <xf numFmtId="0" fontId="583" fillId="3" borderId="1" xfId="0" applyFont="1" applyFill="1" applyBorder="1" applyAlignment="1">
      <alignment horizontal="left"/>
    </xf>
    <xf numFmtId="0" fontId="584" fillId="3" borderId="1" xfId="0" applyFont="1" applyFill="1" applyBorder="1" applyAlignment="1">
      <alignment horizontal="left"/>
    </xf>
    <xf numFmtId="0" fontId="585" fillId="3" borderId="1" xfId="0" applyFont="1" applyFill="1" applyBorder="1" applyAlignment="1">
      <alignment horizontal="left"/>
    </xf>
    <xf numFmtId="0" fontId="586" fillId="3" borderId="1" xfId="0" applyFont="1" applyFill="1" applyBorder="1" applyAlignment="1">
      <alignment horizontal="left"/>
    </xf>
    <xf numFmtId="0" fontId="587" fillId="3" borderId="1" xfId="0" applyFont="1" applyFill="1" applyBorder="1" applyAlignment="1">
      <alignment horizontal="left"/>
    </xf>
    <xf numFmtId="0" fontId="588" fillId="3" borderId="1" xfId="0" applyFont="1" applyFill="1" applyBorder="1" applyAlignment="1">
      <alignment horizontal="left"/>
    </xf>
    <xf numFmtId="0" fontId="589" fillId="3" borderId="1" xfId="0" applyFont="1" applyFill="1" applyBorder="1" applyAlignment="1">
      <alignment horizontal="left"/>
    </xf>
    <xf numFmtId="0" fontId="590" fillId="3" borderId="1" xfId="0" applyFont="1" applyFill="1" applyBorder="1" applyAlignment="1">
      <alignment horizontal="left"/>
    </xf>
    <xf numFmtId="0" fontId="591" fillId="3" borderId="1" xfId="0" applyFont="1" applyFill="1" applyBorder="1" applyAlignment="1">
      <alignment horizontal="left"/>
    </xf>
    <xf numFmtId="0" fontId="592" fillId="3" borderId="1" xfId="0" applyFont="1" applyFill="1" applyBorder="1" applyAlignment="1">
      <alignment horizontal="left"/>
    </xf>
    <xf numFmtId="0" fontId="593" fillId="3" borderId="1" xfId="0" applyFont="1" applyFill="1" applyBorder="1" applyAlignment="1">
      <alignment horizontal="left"/>
    </xf>
    <xf numFmtId="0" fontId="594" fillId="0" borderId="1" xfId="0" applyFont="1" applyBorder="1" applyAlignment="1">
      <alignment horizontal="left" vertical="top"/>
    </xf>
    <xf numFmtId="0" fontId="595" fillId="0" borderId="1" xfId="0" applyFont="1" applyBorder="1" applyAlignment="1">
      <alignment horizontal="left" vertical="top" wrapText="1"/>
    </xf>
    <xf numFmtId="4" fontId="596" fillId="2" borderId="1" xfId="0" applyNumberFormat="1" applyFont="1" applyFill="1" applyBorder="1" applyAlignment="1" applyProtection="1">
      <alignment horizontal="right" vertical="top"/>
      <protection locked="0"/>
    </xf>
    <xf numFmtId="4" fontId="597" fillId="0" borderId="1" xfId="0" applyNumberFormat="1" applyFont="1" applyBorder="1" applyAlignment="1">
      <alignment horizontal="right" vertical="top"/>
    </xf>
    <xf numFmtId="4" fontId="598" fillId="2" borderId="1" xfId="0" applyNumberFormat="1" applyFont="1" applyFill="1" applyBorder="1" applyAlignment="1" applyProtection="1">
      <alignment horizontal="right" vertical="top"/>
      <protection locked="0"/>
    </xf>
    <xf numFmtId="4" fontId="599" fillId="0" borderId="1" xfId="0" applyNumberFormat="1" applyFont="1" applyBorder="1" applyAlignment="1">
      <alignment horizontal="right" vertical="top"/>
    </xf>
    <xf numFmtId="4" fontId="600" fillId="2" borderId="1" xfId="0" applyNumberFormat="1" applyFont="1" applyFill="1" applyBorder="1" applyAlignment="1" applyProtection="1">
      <alignment horizontal="right" vertical="top"/>
      <protection locked="0"/>
    </xf>
    <xf numFmtId="4" fontId="601" fillId="0" borderId="1" xfId="0" applyNumberFormat="1" applyFont="1" applyBorder="1" applyAlignment="1">
      <alignment horizontal="right" vertical="top"/>
    </xf>
    <xf numFmtId="4" fontId="602" fillId="3" borderId="1" xfId="0" applyNumberFormat="1" applyFont="1" applyFill="1" applyBorder="1" applyAlignment="1">
      <alignment horizontal="right" vertical="top"/>
    </xf>
    <xf numFmtId="4" fontId="603" fillId="3" borderId="1" xfId="0" applyNumberFormat="1" applyFont="1" applyFill="1" applyBorder="1" applyAlignment="1">
      <alignment horizontal="right" vertical="top"/>
    </xf>
    <xf numFmtId="0" fontId="604" fillId="0" borderId="1" xfId="0" applyFont="1" applyBorder="1" applyAlignment="1">
      <alignment horizontal="left" vertical="top"/>
    </xf>
    <xf numFmtId="0" fontId="605" fillId="0" borderId="1" xfId="0" applyFont="1" applyBorder="1" applyAlignment="1">
      <alignment horizontal="left" vertical="top" wrapText="1"/>
    </xf>
    <xf numFmtId="4" fontId="606" fillId="2" borderId="1" xfId="0" applyNumberFormat="1" applyFont="1" applyFill="1" applyBorder="1" applyAlignment="1" applyProtection="1">
      <alignment horizontal="right" vertical="top"/>
      <protection locked="0"/>
    </xf>
    <xf numFmtId="4" fontId="607" fillId="0" borderId="1" xfId="0" applyNumberFormat="1" applyFont="1" applyBorder="1" applyAlignment="1">
      <alignment horizontal="right" vertical="top"/>
    </xf>
    <xf numFmtId="4" fontId="608" fillId="2" borderId="1" xfId="0" applyNumberFormat="1" applyFont="1" applyFill="1" applyBorder="1" applyAlignment="1" applyProtection="1">
      <alignment horizontal="right" vertical="top"/>
      <protection locked="0"/>
    </xf>
    <xf numFmtId="4" fontId="609" fillId="0" borderId="1" xfId="0" applyNumberFormat="1" applyFont="1" applyBorder="1" applyAlignment="1">
      <alignment horizontal="right" vertical="top"/>
    </xf>
    <xf numFmtId="4" fontId="610" fillId="2" borderId="1" xfId="0" applyNumberFormat="1" applyFont="1" applyFill="1" applyBorder="1" applyAlignment="1" applyProtection="1">
      <alignment horizontal="right" vertical="top"/>
      <protection locked="0"/>
    </xf>
    <xf numFmtId="4" fontId="611" fillId="0" borderId="1" xfId="0" applyNumberFormat="1" applyFont="1" applyBorder="1" applyAlignment="1">
      <alignment horizontal="right" vertical="top"/>
    </xf>
    <xf numFmtId="4" fontId="612" fillId="3" borderId="1" xfId="0" applyNumberFormat="1" applyFont="1" applyFill="1" applyBorder="1" applyAlignment="1">
      <alignment horizontal="right" vertical="top"/>
    </xf>
    <xf numFmtId="4" fontId="613" fillId="3" borderId="1" xfId="0" applyNumberFormat="1" applyFont="1" applyFill="1" applyBorder="1" applyAlignment="1">
      <alignment horizontal="right" vertical="top"/>
    </xf>
    <xf numFmtId="0" fontId="614" fillId="0" borderId="1" xfId="0" applyFont="1" applyBorder="1" applyAlignment="1">
      <alignment horizontal="left" vertical="top"/>
    </xf>
    <xf numFmtId="0" fontId="615" fillId="0" borderId="1" xfId="0" applyFont="1" applyBorder="1" applyAlignment="1">
      <alignment horizontal="left" vertical="top" wrapText="1"/>
    </xf>
    <xf numFmtId="4" fontId="616" fillId="2" borderId="1" xfId="0" applyNumberFormat="1" applyFont="1" applyFill="1" applyBorder="1" applyAlignment="1" applyProtection="1">
      <alignment horizontal="right" vertical="top"/>
      <protection locked="0"/>
    </xf>
    <xf numFmtId="4" fontId="617" fillId="0" borderId="1" xfId="0" applyNumberFormat="1" applyFont="1" applyBorder="1" applyAlignment="1">
      <alignment horizontal="right" vertical="top"/>
    </xf>
    <xf numFmtId="4" fontId="618" fillId="2" borderId="1" xfId="0" applyNumberFormat="1" applyFont="1" applyFill="1" applyBorder="1" applyAlignment="1" applyProtection="1">
      <alignment horizontal="right" vertical="top"/>
      <protection locked="0"/>
    </xf>
    <xf numFmtId="4" fontId="619" fillId="0" borderId="1" xfId="0" applyNumberFormat="1" applyFont="1" applyBorder="1" applyAlignment="1">
      <alignment horizontal="right" vertical="top"/>
    </xf>
    <xf numFmtId="4" fontId="620" fillId="2" borderId="1" xfId="0" applyNumberFormat="1" applyFont="1" applyFill="1" applyBorder="1" applyAlignment="1" applyProtection="1">
      <alignment horizontal="right" vertical="top"/>
      <protection locked="0"/>
    </xf>
    <xf numFmtId="4" fontId="621" fillId="0" borderId="1" xfId="0" applyNumberFormat="1" applyFont="1" applyBorder="1" applyAlignment="1">
      <alignment horizontal="right" vertical="top"/>
    </xf>
    <xf numFmtId="4" fontId="622" fillId="3" borderId="1" xfId="0" applyNumberFormat="1" applyFont="1" applyFill="1" applyBorder="1" applyAlignment="1">
      <alignment horizontal="right" vertical="top"/>
    </xf>
    <xf numFmtId="4" fontId="623" fillId="3" borderId="1" xfId="0" applyNumberFormat="1" applyFont="1" applyFill="1" applyBorder="1" applyAlignment="1">
      <alignment horizontal="right" vertical="top"/>
    </xf>
    <xf numFmtId="0" fontId="624" fillId="0" borderId="1" xfId="0" applyFont="1" applyBorder="1" applyAlignment="1">
      <alignment horizontal="left" vertical="top"/>
    </xf>
    <xf numFmtId="0" fontId="625" fillId="0" borderId="1" xfId="0" applyFont="1" applyBorder="1" applyAlignment="1">
      <alignment horizontal="left" vertical="top" wrapText="1"/>
    </xf>
    <xf numFmtId="4" fontId="626" fillId="2" borderId="1" xfId="0" applyNumberFormat="1" applyFont="1" applyFill="1" applyBorder="1" applyAlignment="1" applyProtection="1">
      <alignment horizontal="right" vertical="top"/>
      <protection locked="0"/>
    </xf>
    <xf numFmtId="4" fontId="627" fillId="0" borderId="1" xfId="0" applyNumberFormat="1" applyFont="1" applyBorder="1" applyAlignment="1">
      <alignment horizontal="right" vertical="top"/>
    </xf>
    <xf numFmtId="4" fontId="628" fillId="2" borderId="1" xfId="0" applyNumberFormat="1" applyFont="1" applyFill="1" applyBorder="1" applyAlignment="1" applyProtection="1">
      <alignment horizontal="right" vertical="top"/>
      <protection locked="0"/>
    </xf>
    <xf numFmtId="4" fontId="629" fillId="0" borderId="1" xfId="0" applyNumberFormat="1" applyFont="1" applyBorder="1" applyAlignment="1">
      <alignment horizontal="right" vertical="top"/>
    </xf>
    <xf numFmtId="4" fontId="630" fillId="2" borderId="1" xfId="0" applyNumberFormat="1" applyFont="1" applyFill="1" applyBorder="1" applyAlignment="1" applyProtection="1">
      <alignment horizontal="right" vertical="top"/>
      <protection locked="0"/>
    </xf>
    <xf numFmtId="4" fontId="631" fillId="0" borderId="1" xfId="0" applyNumberFormat="1" applyFont="1" applyBorder="1" applyAlignment="1">
      <alignment horizontal="right" vertical="top"/>
    </xf>
    <xf numFmtId="4" fontId="632" fillId="3" borderId="1" xfId="0" applyNumberFormat="1" applyFont="1" applyFill="1" applyBorder="1" applyAlignment="1">
      <alignment horizontal="right" vertical="top"/>
    </xf>
    <xf numFmtId="4" fontId="633" fillId="3" borderId="1" xfId="0" applyNumberFormat="1" applyFont="1" applyFill="1" applyBorder="1" applyAlignment="1">
      <alignment horizontal="right" vertical="top"/>
    </xf>
    <xf numFmtId="0" fontId="634" fillId="0" borderId="1" xfId="0" applyFont="1" applyBorder="1" applyAlignment="1">
      <alignment horizontal="left" vertical="top"/>
    </xf>
    <xf numFmtId="0" fontId="635" fillId="0" borderId="1" xfId="0" applyFont="1" applyBorder="1" applyAlignment="1">
      <alignment horizontal="left" vertical="top" wrapText="1"/>
    </xf>
    <xf numFmtId="4" fontId="636" fillId="2" borderId="1" xfId="0" applyNumberFormat="1" applyFont="1" applyFill="1" applyBorder="1" applyAlignment="1" applyProtection="1">
      <alignment horizontal="right" vertical="top"/>
      <protection locked="0"/>
    </xf>
    <xf numFmtId="4" fontId="637" fillId="0" borderId="1" xfId="0" applyNumberFormat="1" applyFont="1" applyBorder="1" applyAlignment="1">
      <alignment horizontal="right" vertical="top"/>
    </xf>
    <xf numFmtId="4" fontId="638" fillId="2" borderId="1" xfId="0" applyNumberFormat="1" applyFont="1" applyFill="1" applyBorder="1" applyAlignment="1" applyProtection="1">
      <alignment horizontal="right" vertical="top"/>
      <protection locked="0"/>
    </xf>
    <xf numFmtId="4" fontId="639" fillId="0" borderId="1" xfId="0" applyNumberFormat="1" applyFont="1" applyBorder="1" applyAlignment="1">
      <alignment horizontal="right" vertical="top"/>
    </xf>
    <xf numFmtId="4" fontId="640" fillId="2" borderId="1" xfId="0" applyNumberFormat="1" applyFont="1" applyFill="1" applyBorder="1" applyAlignment="1" applyProtection="1">
      <alignment horizontal="right" vertical="top"/>
      <protection locked="0"/>
    </xf>
    <xf numFmtId="4" fontId="641" fillId="0" borderId="1" xfId="0" applyNumberFormat="1" applyFont="1" applyBorder="1" applyAlignment="1">
      <alignment horizontal="right" vertical="top"/>
    </xf>
    <xf numFmtId="4" fontId="642" fillId="3" borderId="1" xfId="0" applyNumberFormat="1" applyFont="1" applyFill="1" applyBorder="1" applyAlignment="1">
      <alignment horizontal="right" vertical="top"/>
    </xf>
    <xf numFmtId="4" fontId="643" fillId="3" borderId="1" xfId="0" applyNumberFormat="1" applyFont="1" applyFill="1" applyBorder="1" applyAlignment="1">
      <alignment horizontal="right" vertical="top"/>
    </xf>
    <xf numFmtId="0" fontId="644" fillId="0" borderId="1" xfId="0" applyFont="1" applyBorder="1" applyAlignment="1">
      <alignment horizontal="left" vertical="top"/>
    </xf>
    <xf numFmtId="0" fontId="645" fillId="0" borderId="1" xfId="0" applyFont="1" applyBorder="1" applyAlignment="1">
      <alignment horizontal="left" vertical="top" wrapText="1"/>
    </xf>
    <xf numFmtId="4" fontId="646" fillId="2" borderId="1" xfId="0" applyNumberFormat="1" applyFont="1" applyFill="1" applyBorder="1" applyAlignment="1" applyProtection="1">
      <alignment horizontal="right" vertical="top"/>
      <protection locked="0"/>
    </xf>
    <xf numFmtId="4" fontId="647" fillId="0" borderId="1" xfId="0" applyNumberFormat="1" applyFont="1" applyBorder="1" applyAlignment="1">
      <alignment horizontal="right" vertical="top"/>
    </xf>
    <xf numFmtId="4" fontId="648" fillId="2" borderId="1" xfId="0" applyNumberFormat="1" applyFont="1" applyFill="1" applyBorder="1" applyAlignment="1" applyProtection="1">
      <alignment horizontal="right" vertical="top"/>
      <protection locked="0"/>
    </xf>
    <xf numFmtId="4" fontId="649" fillId="0" borderId="1" xfId="0" applyNumberFormat="1" applyFont="1" applyBorder="1" applyAlignment="1">
      <alignment horizontal="right" vertical="top"/>
    </xf>
    <xf numFmtId="4" fontId="650" fillId="2" borderId="1" xfId="0" applyNumberFormat="1" applyFont="1" applyFill="1" applyBorder="1" applyAlignment="1" applyProtection="1">
      <alignment horizontal="right" vertical="top"/>
      <protection locked="0"/>
    </xf>
    <xf numFmtId="4" fontId="651" fillId="0" borderId="1" xfId="0" applyNumberFormat="1" applyFont="1" applyBorder="1" applyAlignment="1">
      <alignment horizontal="right" vertical="top"/>
    </xf>
    <xf numFmtId="4" fontId="652" fillId="3" borderId="1" xfId="0" applyNumberFormat="1" applyFont="1" applyFill="1" applyBorder="1" applyAlignment="1">
      <alignment horizontal="right" vertical="top"/>
    </xf>
    <xf numFmtId="4" fontId="653" fillId="3" borderId="1" xfId="0" applyNumberFormat="1" applyFont="1" applyFill="1" applyBorder="1" applyAlignment="1">
      <alignment horizontal="right" vertical="top"/>
    </xf>
    <xf numFmtId="0" fontId="654" fillId="0" borderId="1" xfId="0" applyFont="1" applyBorder="1" applyAlignment="1">
      <alignment horizontal="left" vertical="top"/>
    </xf>
    <xf numFmtId="0" fontId="655" fillId="0" borderId="1" xfId="0" applyFont="1" applyBorder="1" applyAlignment="1">
      <alignment horizontal="left" vertical="top" wrapText="1"/>
    </xf>
    <xf numFmtId="4" fontId="656" fillId="2" borderId="1" xfId="0" applyNumberFormat="1" applyFont="1" applyFill="1" applyBorder="1" applyAlignment="1" applyProtection="1">
      <alignment horizontal="right" vertical="top"/>
      <protection locked="0"/>
    </xf>
    <xf numFmtId="4" fontId="657" fillId="0" borderId="1" xfId="0" applyNumberFormat="1" applyFont="1" applyBorder="1" applyAlignment="1">
      <alignment horizontal="right" vertical="top"/>
    </xf>
    <xf numFmtId="4" fontId="658" fillId="2" borderId="1" xfId="0" applyNumberFormat="1" applyFont="1" applyFill="1" applyBorder="1" applyAlignment="1" applyProtection="1">
      <alignment horizontal="right" vertical="top"/>
      <protection locked="0"/>
    </xf>
    <xf numFmtId="4" fontId="659" fillId="0" borderId="1" xfId="0" applyNumberFormat="1" applyFont="1" applyBorder="1" applyAlignment="1">
      <alignment horizontal="right" vertical="top"/>
    </xf>
    <xf numFmtId="4" fontId="660" fillId="2" borderId="1" xfId="0" applyNumberFormat="1" applyFont="1" applyFill="1" applyBorder="1" applyAlignment="1" applyProtection="1">
      <alignment horizontal="right" vertical="top"/>
      <protection locked="0"/>
    </xf>
    <xf numFmtId="4" fontId="661" fillId="0" borderId="1" xfId="0" applyNumberFormat="1" applyFont="1" applyBorder="1" applyAlignment="1">
      <alignment horizontal="right" vertical="top"/>
    </xf>
    <xf numFmtId="4" fontId="662" fillId="3" borderId="1" xfId="0" applyNumberFormat="1" applyFont="1" applyFill="1" applyBorder="1" applyAlignment="1">
      <alignment horizontal="right" vertical="top"/>
    </xf>
    <xf numFmtId="4" fontId="663" fillId="3" borderId="1" xfId="0" applyNumberFormat="1" applyFont="1" applyFill="1" applyBorder="1" applyAlignment="1">
      <alignment horizontal="right" vertical="top"/>
    </xf>
    <xf numFmtId="4" fontId="666" fillId="3" borderId="1" xfId="0" applyNumberFormat="1" applyFont="1" applyFill="1" applyBorder="1" applyAlignment="1">
      <alignment horizontal="right"/>
    </xf>
    <xf numFmtId="4" fontId="673" fillId="3" borderId="1" xfId="0" applyNumberFormat="1" applyFont="1" applyFill="1" applyBorder="1" applyAlignment="1">
      <alignment horizontal="right"/>
    </xf>
    <xf numFmtId="4" fontId="674" fillId="3" borderId="1" xfId="0" applyNumberFormat="1" applyFont="1" applyFill="1" applyBorder="1" applyAlignment="1">
      <alignment horizontal="right"/>
    </xf>
    <xf numFmtId="0" fontId="675" fillId="0" borderId="0" xfId="0" applyFont="1" applyAlignment="1">
      <alignment horizontal="left" vertical="top"/>
    </xf>
    <xf numFmtId="0" fontId="678" fillId="3" borderId="1" xfId="0" applyFont="1" applyFill="1" applyBorder="1" applyAlignment="1">
      <alignment horizontal="left"/>
    </xf>
    <xf numFmtId="0" fontId="679" fillId="3" borderId="1" xfId="0" applyFont="1" applyFill="1" applyBorder="1" applyAlignment="1">
      <alignment horizontal="left"/>
    </xf>
    <xf numFmtId="0" fontId="680" fillId="3" borderId="1" xfId="0" applyFont="1" applyFill="1" applyBorder="1" applyAlignment="1">
      <alignment horizontal="left"/>
    </xf>
    <xf numFmtId="0" fontId="681" fillId="3" borderId="1" xfId="0" applyFont="1" applyFill="1" applyBorder="1" applyAlignment="1">
      <alignment horizontal="left"/>
    </xf>
    <xf numFmtId="0" fontId="687" fillId="0" borderId="1" xfId="0" applyFont="1" applyBorder="1" applyAlignment="1">
      <alignment horizontal="left" vertical="top"/>
    </xf>
    <xf numFmtId="4" fontId="688" fillId="0" borderId="1" xfId="0" applyNumberFormat="1" applyFont="1" applyBorder="1" applyAlignment="1">
      <alignment horizontal="right" vertical="top"/>
    </xf>
    <xf numFmtId="4" fontId="689" fillId="0" borderId="1" xfId="0" applyNumberFormat="1" applyFont="1" applyBorder="1" applyAlignment="1">
      <alignment horizontal="right" vertical="top"/>
    </xf>
    <xf numFmtId="4" fontId="690" fillId="2" borderId="1" xfId="0" applyNumberFormat="1" applyFont="1" applyFill="1" applyBorder="1" applyAlignment="1" applyProtection="1">
      <alignment vertical="top"/>
      <protection locked="0"/>
    </xf>
    <xf numFmtId="0" fontId="696" fillId="0" borderId="0" xfId="0" applyFont="1"/>
    <xf numFmtId="0" fontId="697" fillId="0" borderId="1" xfId="0" applyFont="1" applyBorder="1" applyAlignment="1">
      <alignment horizontal="left" vertical="top"/>
    </xf>
    <xf numFmtId="4" fontId="698" fillId="0" borderId="1" xfId="0" applyNumberFormat="1" applyFont="1" applyBorder="1" applyAlignment="1">
      <alignment horizontal="right" vertical="top"/>
    </xf>
    <xf numFmtId="4" fontId="699" fillId="0" borderId="1" xfId="0" applyNumberFormat="1" applyFont="1" applyBorder="1" applyAlignment="1">
      <alignment horizontal="right" vertical="top"/>
    </xf>
    <xf numFmtId="4" fontId="700" fillId="2" borderId="1" xfId="0" applyNumberFormat="1" applyFont="1" applyFill="1" applyBorder="1" applyAlignment="1" applyProtection="1">
      <alignment vertical="top"/>
      <protection locked="0"/>
    </xf>
    <xf numFmtId="0" fontId="706" fillId="0" borderId="0" xfId="0" applyFont="1"/>
    <xf numFmtId="0" fontId="707" fillId="0" borderId="1" xfId="0" applyFont="1" applyBorder="1" applyAlignment="1">
      <alignment horizontal="left" vertical="top"/>
    </xf>
    <xf numFmtId="4" fontId="708" fillId="0" borderId="1" xfId="0" applyNumberFormat="1" applyFont="1" applyBorder="1" applyAlignment="1">
      <alignment horizontal="right" vertical="top"/>
    </xf>
    <xf numFmtId="4" fontId="709" fillId="0" borderId="1" xfId="0" applyNumberFormat="1" applyFont="1" applyBorder="1" applyAlignment="1">
      <alignment horizontal="right" vertical="top"/>
    </xf>
    <xf numFmtId="4" fontId="710" fillId="2" borderId="1" xfId="0" applyNumberFormat="1" applyFont="1" applyFill="1" applyBorder="1" applyAlignment="1" applyProtection="1">
      <alignment vertical="top"/>
      <protection locked="0"/>
    </xf>
    <xf numFmtId="0" fontId="716" fillId="0" borderId="0" xfId="0" applyFont="1"/>
    <xf numFmtId="0" fontId="717" fillId="0" borderId="1" xfId="0" applyFont="1" applyBorder="1" applyAlignment="1">
      <alignment horizontal="left" vertical="top"/>
    </xf>
    <xf numFmtId="4" fontId="718" fillId="0" borderId="1" xfId="0" applyNumberFormat="1" applyFont="1" applyBorder="1" applyAlignment="1">
      <alignment horizontal="right" vertical="top"/>
    </xf>
    <xf numFmtId="4" fontId="719" fillId="0" borderId="1" xfId="0" applyNumberFormat="1" applyFont="1" applyBorder="1" applyAlignment="1">
      <alignment horizontal="right" vertical="top"/>
    </xf>
    <xf numFmtId="4" fontId="720" fillId="2" borderId="1" xfId="0" applyNumberFormat="1" applyFont="1" applyFill="1" applyBorder="1" applyAlignment="1" applyProtection="1">
      <alignment vertical="top"/>
      <protection locked="0"/>
    </xf>
    <xf numFmtId="0" fontId="726" fillId="0" borderId="0" xfId="0" applyFont="1"/>
    <xf numFmtId="0" fontId="727" fillId="0" borderId="1" xfId="0" applyFont="1" applyBorder="1" applyAlignment="1">
      <alignment horizontal="left" vertical="top"/>
    </xf>
    <xf numFmtId="4" fontId="728" fillId="0" borderId="1" xfId="0" applyNumberFormat="1" applyFont="1" applyBorder="1" applyAlignment="1">
      <alignment horizontal="right" vertical="top"/>
    </xf>
    <xf numFmtId="4" fontId="729" fillId="0" borderId="1" xfId="0" applyNumberFormat="1" applyFont="1" applyBorder="1" applyAlignment="1">
      <alignment horizontal="right" vertical="top"/>
    </xf>
    <xf numFmtId="4" fontId="730" fillId="2" borderId="1" xfId="0" applyNumberFormat="1" applyFont="1" applyFill="1" applyBorder="1" applyAlignment="1" applyProtection="1">
      <alignment vertical="top"/>
      <protection locked="0"/>
    </xf>
    <xf numFmtId="0" fontId="736" fillId="0" borderId="0" xfId="0" applyFont="1"/>
    <xf numFmtId="0" fontId="737" fillId="0" borderId="1" xfId="0" applyFont="1" applyBorder="1" applyAlignment="1">
      <alignment horizontal="left" vertical="top"/>
    </xf>
    <xf numFmtId="4" fontId="738" fillId="0" borderId="1" xfId="0" applyNumberFormat="1" applyFont="1" applyBorder="1" applyAlignment="1">
      <alignment horizontal="right" vertical="top"/>
    </xf>
    <xf numFmtId="4" fontId="739" fillId="0" borderId="1" xfId="0" applyNumberFormat="1" applyFont="1" applyBorder="1" applyAlignment="1">
      <alignment horizontal="right" vertical="top"/>
    </xf>
    <xf numFmtId="4" fontId="740" fillId="0" borderId="1" xfId="0" applyNumberFormat="1" applyFont="1" applyBorder="1" applyAlignment="1">
      <alignment horizontal="right" vertical="top"/>
    </xf>
    <xf numFmtId="0" fontId="746" fillId="0" borderId="0" xfId="0" applyFont="1"/>
    <xf numFmtId="0" fontId="747" fillId="0" borderId="1" xfId="0" applyFont="1" applyBorder="1" applyAlignment="1">
      <alignment horizontal="left" vertical="top"/>
    </xf>
    <xf numFmtId="4" fontId="748" fillId="0" borderId="1" xfId="0" applyNumberFormat="1" applyFont="1" applyBorder="1" applyAlignment="1">
      <alignment horizontal="right" vertical="top"/>
    </xf>
    <xf numFmtId="4" fontId="752" fillId="2" borderId="1" xfId="0" applyNumberFormat="1" applyFont="1" applyFill="1" applyBorder="1" applyAlignment="1" applyProtection="1">
      <alignment horizontal="right" vertical="top"/>
      <protection locked="0"/>
    </xf>
    <xf numFmtId="0" fontId="753" fillId="0" borderId="0" xfId="0" applyFont="1"/>
    <xf numFmtId="4" fontId="757" fillId="2" borderId="1" xfId="0" applyNumberFormat="1" applyFont="1" applyFill="1" applyBorder="1" applyAlignment="1" applyProtection="1">
      <alignment horizontal="right" vertical="top"/>
      <protection locked="0"/>
    </xf>
    <xf numFmtId="0" fontId="758" fillId="0" borderId="0" xfId="0" applyFont="1"/>
    <xf numFmtId="4" fontId="762" fillId="2" borderId="1" xfId="0" applyNumberFormat="1" applyFont="1" applyFill="1" applyBorder="1" applyAlignment="1" applyProtection="1">
      <alignment horizontal="right" vertical="top"/>
      <protection locked="0"/>
    </xf>
    <xf numFmtId="4" fontId="766" fillId="3" borderId="1" xfId="0" applyNumberFormat="1" applyFont="1" applyFill="1" applyBorder="1" applyAlignment="1">
      <alignment horizontal="right"/>
    </xf>
    <xf numFmtId="0" fontId="767" fillId="0" borderId="0" xfId="0" applyFont="1"/>
    <xf numFmtId="4" fontId="771" fillId="2" borderId="1" xfId="0" applyNumberFormat="1" applyFont="1" applyFill="1" applyBorder="1" applyAlignment="1" applyProtection="1">
      <alignment horizontal="right" vertical="top"/>
      <protection locked="0"/>
    </xf>
    <xf numFmtId="0" fontId="774" fillId="0" borderId="0" xfId="0" applyFont="1" applyAlignment="1">
      <alignment horizontal="left" vertical="top"/>
    </xf>
    <xf numFmtId="0" fontId="777" fillId="3" borderId="1" xfId="0" applyFont="1" applyFill="1" applyBorder="1" applyAlignment="1">
      <alignment horizontal="left"/>
    </xf>
    <xf numFmtId="0" fontId="778" fillId="3" borderId="1" xfId="0" applyFont="1" applyFill="1" applyBorder="1" applyAlignment="1">
      <alignment horizontal="left"/>
    </xf>
    <xf numFmtId="0" fontId="779" fillId="3" borderId="1" xfId="0" applyFont="1" applyFill="1" applyBorder="1" applyAlignment="1">
      <alignment horizontal="left"/>
    </xf>
    <xf numFmtId="0" fontId="780" fillId="3" borderId="1" xfId="0" applyFont="1" applyFill="1" applyBorder="1" applyAlignment="1">
      <alignment horizontal="left"/>
    </xf>
    <xf numFmtId="0" fontId="786" fillId="0" borderId="1" xfId="0" applyFont="1" applyBorder="1" applyAlignment="1">
      <alignment horizontal="left" vertical="top"/>
    </xf>
    <xf numFmtId="4" fontId="787" fillId="0" borderId="1" xfId="0" applyNumberFormat="1" applyFont="1" applyBorder="1" applyAlignment="1">
      <alignment horizontal="right" vertical="top"/>
    </xf>
    <xf numFmtId="4" fontId="788" fillId="0" borderId="1" xfId="0" applyNumberFormat="1" applyFont="1" applyBorder="1" applyAlignment="1">
      <alignment horizontal="right" vertical="top"/>
    </xf>
    <xf numFmtId="4" fontId="789" fillId="2" borderId="1" xfId="0" applyNumberFormat="1" applyFont="1" applyFill="1" applyBorder="1" applyAlignment="1" applyProtection="1">
      <alignment vertical="top"/>
      <protection locked="0"/>
    </xf>
    <xf numFmtId="0" fontId="795" fillId="0" borderId="0" xfId="0" applyFont="1"/>
    <xf numFmtId="0" fontId="796" fillId="0" borderId="1" xfId="0" applyFont="1" applyBorder="1" applyAlignment="1">
      <alignment horizontal="left" vertical="top"/>
    </xf>
    <xf numFmtId="4" fontId="797" fillId="0" borderId="1" xfId="0" applyNumberFormat="1" applyFont="1" applyBorder="1" applyAlignment="1">
      <alignment horizontal="right" vertical="top"/>
    </xf>
    <xf numFmtId="4" fontId="798" fillId="0" borderId="1" xfId="0" applyNumberFormat="1" applyFont="1" applyBorder="1" applyAlignment="1">
      <alignment horizontal="right" vertical="top"/>
    </xf>
    <xf numFmtId="4" fontId="799" fillId="2" borderId="1" xfId="0" applyNumberFormat="1" applyFont="1" applyFill="1" applyBorder="1" applyAlignment="1" applyProtection="1">
      <alignment vertical="top"/>
      <protection locked="0"/>
    </xf>
    <xf numFmtId="0" fontId="805" fillId="0" borderId="0" xfId="0" applyFont="1"/>
    <xf numFmtId="0" fontId="806" fillId="0" borderId="1" xfId="0" applyFont="1" applyBorder="1" applyAlignment="1">
      <alignment horizontal="left" vertical="top"/>
    </xf>
    <xf numFmtId="4" fontId="807" fillId="0" borderId="1" xfId="0" applyNumberFormat="1" applyFont="1" applyBorder="1" applyAlignment="1">
      <alignment horizontal="right" vertical="top"/>
    </xf>
    <xf numFmtId="4" fontId="808" fillId="0" borderId="1" xfId="0" applyNumberFormat="1" applyFont="1" applyBorder="1" applyAlignment="1">
      <alignment horizontal="right" vertical="top"/>
    </xf>
    <xf numFmtId="4" fontId="809" fillId="2" borderId="1" xfId="0" applyNumberFormat="1" applyFont="1" applyFill="1" applyBorder="1" applyAlignment="1" applyProtection="1">
      <alignment vertical="top"/>
      <protection locked="0"/>
    </xf>
    <xf numFmtId="0" fontId="815" fillId="0" borderId="0" xfId="0" applyFont="1"/>
    <xf numFmtId="0" fontId="816" fillId="0" borderId="1" xfId="0" applyFont="1" applyBorder="1" applyAlignment="1">
      <alignment horizontal="left" vertical="top"/>
    </xf>
    <xf numFmtId="4" fontId="817" fillId="0" borderId="1" xfId="0" applyNumberFormat="1" applyFont="1" applyBorder="1" applyAlignment="1">
      <alignment horizontal="right" vertical="top"/>
    </xf>
    <xf numFmtId="4" fontId="818" fillId="0" borderId="1" xfId="0" applyNumberFormat="1" applyFont="1" applyBorder="1" applyAlignment="1">
      <alignment horizontal="right" vertical="top"/>
    </xf>
    <xf numFmtId="4" fontId="819" fillId="2" borderId="1" xfId="0" applyNumberFormat="1" applyFont="1" applyFill="1" applyBorder="1" applyAlignment="1" applyProtection="1">
      <alignment vertical="top"/>
      <protection locked="0"/>
    </xf>
    <xf numFmtId="0" fontId="825" fillId="0" borderId="0" xfId="0" applyFont="1"/>
    <xf numFmtId="0" fontId="826" fillId="0" borderId="1" xfId="0" applyFont="1" applyBorder="1" applyAlignment="1">
      <alignment horizontal="left" vertical="top"/>
    </xf>
    <xf numFmtId="4" fontId="827" fillId="0" borderId="1" xfId="0" applyNumberFormat="1" applyFont="1" applyBorder="1" applyAlignment="1">
      <alignment horizontal="right" vertical="top"/>
    </xf>
    <xf numFmtId="4" fontId="828" fillId="0" borderId="1" xfId="0" applyNumberFormat="1" applyFont="1" applyBorder="1" applyAlignment="1">
      <alignment horizontal="right" vertical="top"/>
    </xf>
    <xf numFmtId="4" fontId="829" fillId="2" borderId="1" xfId="0" applyNumberFormat="1" applyFont="1" applyFill="1" applyBorder="1" applyAlignment="1" applyProtection="1">
      <alignment vertical="top"/>
      <protection locked="0"/>
    </xf>
    <xf numFmtId="0" fontId="835" fillId="0" borderId="0" xfId="0" applyFont="1"/>
    <xf numFmtId="0" fontId="836" fillId="0" borderId="1" xfId="0" applyFont="1" applyBorder="1" applyAlignment="1">
      <alignment horizontal="left" vertical="top"/>
    </xf>
    <xf numFmtId="4" fontId="837" fillId="0" borderId="1" xfId="0" applyNumberFormat="1" applyFont="1" applyBorder="1" applyAlignment="1">
      <alignment horizontal="right" vertical="top"/>
    </xf>
    <xf numFmtId="4" fontId="838" fillId="0" borderId="1" xfId="0" applyNumberFormat="1" applyFont="1" applyBorder="1" applyAlignment="1">
      <alignment horizontal="right" vertical="top"/>
    </xf>
    <xf numFmtId="4" fontId="839" fillId="0" borderId="1" xfId="0" applyNumberFormat="1" applyFont="1" applyBorder="1" applyAlignment="1">
      <alignment horizontal="right" vertical="top"/>
    </xf>
    <xf numFmtId="0" fontId="845" fillId="0" borderId="0" xfId="0" applyFont="1"/>
    <xf numFmtId="0" fontId="846" fillId="0" borderId="1" xfId="0" applyFont="1" applyBorder="1" applyAlignment="1">
      <alignment horizontal="left" vertical="top"/>
    </xf>
    <xf numFmtId="4" fontId="847" fillId="0" borderId="1" xfId="0" applyNumberFormat="1" applyFont="1" applyBorder="1" applyAlignment="1">
      <alignment horizontal="right" vertical="top"/>
    </xf>
    <xf numFmtId="4" fontId="851" fillId="2" borderId="1" xfId="0" applyNumberFormat="1" applyFont="1" applyFill="1" applyBorder="1" applyAlignment="1" applyProtection="1">
      <alignment horizontal="right" vertical="top"/>
      <protection locked="0"/>
    </xf>
    <xf numFmtId="0" fontId="852" fillId="0" borderId="0" xfId="0" applyFont="1"/>
    <xf numFmtId="4" fontId="856" fillId="2" borderId="1" xfId="0" applyNumberFormat="1" applyFont="1" applyFill="1" applyBorder="1" applyAlignment="1" applyProtection="1">
      <alignment horizontal="right" vertical="top"/>
      <protection locked="0"/>
    </xf>
    <xf numFmtId="0" fontId="859" fillId="0" borderId="0" xfId="0" applyFont="1" applyAlignment="1">
      <alignment horizontal="left" vertical="top"/>
    </xf>
    <xf numFmtId="0" fontId="862" fillId="0" borderId="1" xfId="0" applyFont="1" applyBorder="1" applyAlignment="1">
      <alignment horizontal="left" vertical="top"/>
    </xf>
    <xf numFmtId="0" fontId="863" fillId="2" borderId="1" xfId="0" applyFont="1" applyFill="1" applyBorder="1" applyAlignment="1" applyProtection="1">
      <alignment vertical="top"/>
      <protection locked="0"/>
    </xf>
    <xf numFmtId="0" fontId="871" fillId="0" borderId="1" xfId="0" applyFont="1" applyBorder="1" applyAlignment="1">
      <alignment horizontal="left" vertical="top"/>
    </xf>
    <xf numFmtId="0" fontId="872" fillId="2" borderId="1" xfId="0" applyFont="1" applyFill="1" applyBorder="1" applyAlignment="1" applyProtection="1">
      <alignment vertical="top"/>
      <protection locked="0"/>
    </xf>
    <xf numFmtId="0" fontId="880" fillId="0" borderId="1" xfId="0" applyFont="1" applyBorder="1" applyAlignment="1">
      <alignment horizontal="left" vertical="top"/>
    </xf>
    <xf numFmtId="0" fontId="881" fillId="2" borderId="1" xfId="0" applyFont="1" applyFill="1" applyBorder="1" applyAlignment="1" applyProtection="1">
      <alignment vertical="top"/>
      <protection locked="0"/>
    </xf>
    <xf numFmtId="0" fontId="889" fillId="0" borderId="1" xfId="0" applyFont="1" applyBorder="1" applyAlignment="1">
      <alignment horizontal="left" vertical="top"/>
    </xf>
    <xf numFmtId="0" fontId="890" fillId="2" borderId="1" xfId="0" applyFont="1" applyFill="1" applyBorder="1" applyAlignment="1" applyProtection="1">
      <alignment vertical="top"/>
      <protection locked="0"/>
    </xf>
    <xf numFmtId="0" fontId="898" fillId="0" borderId="1" xfId="0" applyFont="1" applyBorder="1" applyAlignment="1">
      <alignment horizontal="left" vertical="top"/>
    </xf>
    <xf numFmtId="170" fontId="899" fillId="0" borderId="1" xfId="0" applyNumberFormat="1" applyFont="1" applyBorder="1" applyAlignment="1">
      <alignment horizontal="right" vertical="top"/>
    </xf>
    <xf numFmtId="0" fontId="900" fillId="0" borderId="1" xfId="0" applyFont="1" applyBorder="1" applyAlignment="1">
      <alignment horizontal="left" vertical="top"/>
    </xf>
    <xf numFmtId="170" fontId="901" fillId="0" borderId="1" xfId="0" applyNumberFormat="1" applyFont="1" applyBorder="1" applyAlignment="1">
      <alignment horizontal="right" vertical="top"/>
    </xf>
    <xf numFmtId="0" fontId="904" fillId="0" borderId="0" xfId="0" applyFont="1" applyAlignment="1">
      <alignment horizontal="left" vertical="top"/>
    </xf>
    <xf numFmtId="0" fontId="907" fillId="3" borderId="0" xfId="0" applyFont="1" applyFill="1" applyAlignment="1">
      <alignment horizontal="left"/>
    </xf>
    <xf numFmtId="0" fontId="908" fillId="3" borderId="1" xfId="0" applyFont="1" applyFill="1" applyBorder="1" applyAlignment="1">
      <alignment horizontal="left"/>
    </xf>
    <xf numFmtId="4" fontId="915" fillId="3" borderId="1" xfId="0" applyNumberFormat="1" applyFont="1" applyFill="1" applyBorder="1" applyAlignment="1">
      <alignment horizontal="right"/>
    </xf>
    <xf numFmtId="4" fontId="916" fillId="3" borderId="1" xfId="0" applyNumberFormat="1" applyFont="1" applyFill="1" applyBorder="1" applyAlignment="1">
      <alignment horizontal="right"/>
    </xf>
    <xf numFmtId="4" fontId="917" fillId="3" borderId="1" xfId="0" applyNumberFormat="1" applyFont="1" applyFill="1" applyBorder="1" applyAlignment="1">
      <alignment horizontal="right"/>
    </xf>
    <xf numFmtId="0" fontId="918" fillId="0" borderId="0" xfId="0" applyFont="1"/>
    <xf numFmtId="0" fontId="919" fillId="0" borderId="1" xfId="0" applyFont="1" applyBorder="1" applyAlignment="1">
      <alignment horizontal="left" vertical="top"/>
    </xf>
    <xf numFmtId="0" fontId="920" fillId="0" borderId="1" xfId="0" applyFont="1" applyBorder="1" applyAlignment="1">
      <alignment horizontal="left" vertical="top" wrapText="1"/>
    </xf>
    <xf numFmtId="0" fontId="921" fillId="0" borderId="1" xfId="0" applyFont="1" applyBorder="1" applyAlignment="1">
      <alignment horizontal="center" vertical="top"/>
    </xf>
    <xf numFmtId="168" fontId="922" fillId="0" borderId="1" xfId="0" applyNumberFormat="1" applyFont="1" applyBorder="1" applyAlignment="1">
      <alignment horizontal="right" vertical="top"/>
    </xf>
    <xf numFmtId="169" fontId="923" fillId="0" borderId="1" xfId="0" applyNumberFormat="1" applyFont="1" applyBorder="1" applyAlignment="1">
      <alignment horizontal="right" vertical="top"/>
    </xf>
    <xf numFmtId="169" fontId="924" fillId="2" borderId="1" xfId="0" applyNumberFormat="1" applyFont="1" applyFill="1" applyBorder="1" applyAlignment="1" applyProtection="1">
      <alignment horizontal="right" vertical="top"/>
      <protection locked="0"/>
    </xf>
    <xf numFmtId="169" fontId="925" fillId="0" borderId="1" xfId="0" applyNumberFormat="1" applyFont="1" applyBorder="1" applyAlignment="1">
      <alignment horizontal="right" vertical="top"/>
    </xf>
    <xf numFmtId="169" fontId="926" fillId="0" borderId="1" xfId="0" applyNumberFormat="1" applyFont="1" applyBorder="1" applyAlignment="1">
      <alignment horizontal="right" vertical="top"/>
    </xf>
    <xf numFmtId="169" fontId="927" fillId="0" borderId="1" xfId="0" applyNumberFormat="1" applyFont="1" applyBorder="1" applyAlignment="1">
      <alignment horizontal="right" vertical="top"/>
    </xf>
    <xf numFmtId="169" fontId="928" fillId="0" borderId="1" xfId="0" applyNumberFormat="1" applyFont="1" applyBorder="1" applyAlignment="1">
      <alignment horizontal="right" vertical="top"/>
    </xf>
    <xf numFmtId="0" fontId="929" fillId="3" borderId="1" xfId="0" applyFont="1" applyFill="1" applyBorder="1" applyAlignment="1">
      <alignment horizontal="left"/>
    </xf>
    <xf numFmtId="4" fontId="936" fillId="3" borderId="1" xfId="0" applyNumberFormat="1" applyFont="1" applyFill="1" applyBorder="1" applyAlignment="1">
      <alignment horizontal="right"/>
    </xf>
    <xf numFmtId="4" fontId="937" fillId="3" borderId="1" xfId="0" applyNumberFormat="1" applyFont="1" applyFill="1" applyBorder="1" applyAlignment="1">
      <alignment horizontal="right"/>
    </xf>
    <xf numFmtId="4" fontId="938" fillId="3" borderId="1" xfId="0" applyNumberFormat="1" applyFont="1" applyFill="1" applyBorder="1" applyAlignment="1">
      <alignment horizontal="right"/>
    </xf>
    <xf numFmtId="0" fontId="939" fillId="0" borderId="0" xfId="0" applyFont="1"/>
    <xf numFmtId="0" fontId="940" fillId="0" borderId="1" xfId="0" applyFont="1" applyBorder="1" applyAlignment="1">
      <alignment horizontal="left" vertical="top"/>
    </xf>
    <xf numFmtId="0" fontId="941" fillId="0" borderId="1" xfId="0" applyFont="1" applyBorder="1" applyAlignment="1">
      <alignment horizontal="left" vertical="top" wrapText="1"/>
    </xf>
    <xf numFmtId="0" fontId="942" fillId="0" borderId="1" xfId="0" applyFont="1" applyBorder="1" applyAlignment="1">
      <alignment horizontal="center" vertical="top"/>
    </xf>
    <xf numFmtId="168" fontId="943" fillId="0" borderId="1" xfId="0" applyNumberFormat="1" applyFont="1" applyBorder="1" applyAlignment="1">
      <alignment horizontal="right" vertical="top"/>
    </xf>
    <xf numFmtId="169" fontId="944" fillId="0" borderId="1" xfId="0" applyNumberFormat="1" applyFont="1" applyBorder="1" applyAlignment="1">
      <alignment horizontal="right" vertical="top"/>
    </xf>
    <xf numFmtId="169" fontId="945" fillId="2" borderId="1" xfId="0" applyNumberFormat="1" applyFont="1" applyFill="1" applyBorder="1" applyAlignment="1" applyProtection="1">
      <alignment horizontal="right" vertical="top"/>
      <protection locked="0"/>
    </xf>
    <xf numFmtId="169" fontId="946" fillId="0" borderId="1" xfId="0" applyNumberFormat="1" applyFont="1" applyBorder="1" applyAlignment="1">
      <alignment horizontal="right" vertical="top"/>
    </xf>
    <xf numFmtId="169" fontId="947" fillId="0" borderId="1" xfId="0" applyNumberFormat="1" applyFont="1" applyBorder="1" applyAlignment="1">
      <alignment horizontal="right" vertical="top"/>
    </xf>
    <xf numFmtId="169" fontId="948" fillId="0" borderId="1" xfId="0" applyNumberFormat="1" applyFont="1" applyBorder="1" applyAlignment="1">
      <alignment horizontal="right" vertical="top"/>
    </xf>
    <xf numFmtId="169" fontId="949" fillId="0" borderId="1" xfId="0" applyNumberFormat="1" applyFont="1" applyBorder="1" applyAlignment="1">
      <alignment horizontal="right" vertical="top"/>
    </xf>
    <xf numFmtId="0" fontId="950" fillId="0" borderId="1" xfId="0" applyFont="1" applyBorder="1" applyAlignment="1">
      <alignment horizontal="left" vertical="top"/>
    </xf>
    <xf numFmtId="0" fontId="951" fillId="0" borderId="1" xfId="0" applyFont="1" applyBorder="1" applyAlignment="1">
      <alignment horizontal="left" vertical="top" wrapText="1"/>
    </xf>
    <xf numFmtId="0" fontId="952" fillId="0" borderId="1" xfId="0" applyFont="1" applyBorder="1" applyAlignment="1">
      <alignment horizontal="center" vertical="top"/>
    </xf>
    <xf numFmtId="168" fontId="953" fillId="0" borderId="1" xfId="0" applyNumberFormat="1" applyFont="1" applyBorder="1" applyAlignment="1">
      <alignment horizontal="right" vertical="top"/>
    </xf>
    <xf numFmtId="169" fontId="954" fillId="0" borderId="1" xfId="0" applyNumberFormat="1" applyFont="1" applyBorder="1" applyAlignment="1">
      <alignment horizontal="right" vertical="top"/>
    </xf>
    <xf numFmtId="169" fontId="955" fillId="2" borderId="1" xfId="0" applyNumberFormat="1" applyFont="1" applyFill="1" applyBorder="1" applyAlignment="1" applyProtection="1">
      <alignment horizontal="right" vertical="top"/>
      <protection locked="0"/>
    </xf>
    <xf numFmtId="169" fontId="956" fillId="0" borderId="1" xfId="0" applyNumberFormat="1" applyFont="1" applyBorder="1" applyAlignment="1">
      <alignment horizontal="right" vertical="top"/>
    </xf>
    <xf numFmtId="169" fontId="957" fillId="0" borderId="1" xfId="0" applyNumberFormat="1" applyFont="1" applyBorder="1" applyAlignment="1">
      <alignment horizontal="right" vertical="top"/>
    </xf>
    <xf numFmtId="169" fontId="958" fillId="0" borderId="1" xfId="0" applyNumberFormat="1" applyFont="1" applyBorder="1" applyAlignment="1">
      <alignment horizontal="right" vertical="top"/>
    </xf>
    <xf numFmtId="169" fontId="959" fillId="0" borderId="1" xfId="0" applyNumberFormat="1" applyFont="1" applyBorder="1" applyAlignment="1">
      <alignment horizontal="right" vertical="top"/>
    </xf>
    <xf numFmtId="0" fontId="960" fillId="0" borderId="1" xfId="0" applyFont="1" applyBorder="1" applyAlignment="1">
      <alignment horizontal="left" vertical="top"/>
    </xf>
    <xf numFmtId="0" fontId="961" fillId="0" borderId="1" xfId="0" applyFont="1" applyBorder="1" applyAlignment="1">
      <alignment horizontal="left" vertical="top" wrapText="1"/>
    </xf>
    <xf numFmtId="0" fontId="962" fillId="0" borderId="1" xfId="0" applyFont="1" applyBorder="1" applyAlignment="1">
      <alignment horizontal="center" vertical="top"/>
    </xf>
    <xf numFmtId="168" fontId="963" fillId="0" borderId="1" xfId="0" applyNumberFormat="1" applyFont="1" applyBorder="1" applyAlignment="1">
      <alignment horizontal="right" vertical="top"/>
    </xf>
    <xf numFmtId="169" fontId="964" fillId="0" borderId="1" xfId="0" applyNumberFormat="1" applyFont="1" applyBorder="1" applyAlignment="1">
      <alignment horizontal="right" vertical="top"/>
    </xf>
    <xf numFmtId="169" fontId="965" fillId="2" borderId="1" xfId="0" applyNumberFormat="1" applyFont="1" applyFill="1" applyBorder="1" applyAlignment="1" applyProtection="1">
      <alignment horizontal="right" vertical="top"/>
      <protection locked="0"/>
    </xf>
    <xf numFmtId="169" fontId="966" fillId="0" borderId="1" xfId="0" applyNumberFormat="1" applyFont="1" applyBorder="1" applyAlignment="1">
      <alignment horizontal="right" vertical="top"/>
    </xf>
    <xf numFmtId="169" fontId="967" fillId="0" borderId="1" xfId="0" applyNumberFormat="1" applyFont="1" applyBorder="1" applyAlignment="1">
      <alignment horizontal="right" vertical="top"/>
    </xf>
    <xf numFmtId="169" fontId="968" fillId="0" borderId="1" xfId="0" applyNumberFormat="1" applyFont="1" applyBorder="1" applyAlignment="1">
      <alignment horizontal="right" vertical="top"/>
    </xf>
    <xf numFmtId="169" fontId="969" fillId="0" borderId="1" xfId="0" applyNumberFormat="1" applyFont="1" applyBorder="1" applyAlignment="1">
      <alignment horizontal="right" vertical="top"/>
    </xf>
    <xf numFmtId="0" fontId="970" fillId="0" borderId="1" xfId="0" applyFont="1" applyBorder="1" applyAlignment="1">
      <alignment horizontal="left" vertical="top"/>
    </xf>
    <xf numFmtId="0" fontId="971" fillId="0" borderId="1" xfId="0" applyFont="1" applyBorder="1" applyAlignment="1">
      <alignment horizontal="left" vertical="top" wrapText="1"/>
    </xf>
    <xf numFmtId="0" fontId="972" fillId="0" borderId="1" xfId="0" applyFont="1" applyBorder="1" applyAlignment="1">
      <alignment horizontal="center" vertical="top"/>
    </xf>
    <xf numFmtId="168" fontId="973" fillId="0" borderId="1" xfId="0" applyNumberFormat="1" applyFont="1" applyBorder="1" applyAlignment="1">
      <alignment horizontal="right" vertical="top"/>
    </xf>
    <xf numFmtId="169" fontId="974" fillId="0" borderId="1" xfId="0" applyNumberFormat="1" applyFont="1" applyBorder="1" applyAlignment="1">
      <alignment horizontal="right" vertical="top"/>
    </xf>
    <xf numFmtId="169" fontId="975" fillId="2" borderId="1" xfId="0" applyNumberFormat="1" applyFont="1" applyFill="1" applyBorder="1" applyAlignment="1" applyProtection="1">
      <alignment horizontal="right" vertical="top"/>
      <protection locked="0"/>
    </xf>
    <xf numFmtId="169" fontId="976" fillId="0" borderId="1" xfId="0" applyNumberFormat="1" applyFont="1" applyBorder="1" applyAlignment="1">
      <alignment horizontal="right" vertical="top"/>
    </xf>
    <xf numFmtId="169" fontId="977" fillId="0" borderId="1" xfId="0" applyNumberFormat="1" applyFont="1" applyBorder="1" applyAlignment="1">
      <alignment horizontal="right" vertical="top"/>
    </xf>
    <xf numFmtId="169" fontId="978" fillId="0" borderId="1" xfId="0" applyNumberFormat="1" applyFont="1" applyBorder="1" applyAlignment="1">
      <alignment horizontal="right" vertical="top"/>
    </xf>
    <xf numFmtId="169" fontId="979" fillId="0" borderId="1" xfId="0" applyNumberFormat="1" applyFont="1" applyBorder="1" applyAlignment="1">
      <alignment horizontal="right" vertical="top"/>
    </xf>
    <xf numFmtId="0" fontId="980" fillId="0" borderId="1" xfId="0" applyFont="1" applyBorder="1" applyAlignment="1">
      <alignment horizontal="left" vertical="top"/>
    </xf>
    <xf numFmtId="0" fontId="981" fillId="0" borderId="1" xfId="0" applyFont="1" applyBorder="1" applyAlignment="1">
      <alignment horizontal="left" vertical="top" wrapText="1"/>
    </xf>
    <xf numFmtId="0" fontId="982" fillId="0" borderId="1" xfId="0" applyFont="1" applyBorder="1" applyAlignment="1">
      <alignment horizontal="center" vertical="top"/>
    </xf>
    <xf numFmtId="168" fontId="983" fillId="0" borderId="1" xfId="0" applyNumberFormat="1" applyFont="1" applyBorder="1" applyAlignment="1">
      <alignment horizontal="right" vertical="top"/>
    </xf>
    <xf numFmtId="169" fontId="984" fillId="0" borderId="1" xfId="0" applyNumberFormat="1" applyFont="1" applyBorder="1" applyAlignment="1">
      <alignment horizontal="right" vertical="top"/>
    </xf>
    <xf numFmtId="169" fontId="985" fillId="2" borderId="1" xfId="0" applyNumberFormat="1" applyFont="1" applyFill="1" applyBorder="1" applyAlignment="1" applyProtection="1">
      <alignment horizontal="right" vertical="top"/>
      <protection locked="0"/>
    </xf>
    <xf numFmtId="169" fontId="986" fillId="0" borderId="1" xfId="0" applyNumberFormat="1" applyFont="1" applyBorder="1" applyAlignment="1">
      <alignment horizontal="right" vertical="top"/>
    </xf>
    <xf numFmtId="169" fontId="987" fillId="0" borderId="1" xfId="0" applyNumberFormat="1" applyFont="1" applyBorder="1" applyAlignment="1">
      <alignment horizontal="right" vertical="top"/>
    </xf>
    <xf numFmtId="169" fontId="988" fillId="0" borderId="1" xfId="0" applyNumberFormat="1" applyFont="1" applyBorder="1" applyAlignment="1">
      <alignment horizontal="right" vertical="top"/>
    </xf>
    <xf numFmtId="169" fontId="989" fillId="0" borderId="1" xfId="0" applyNumberFormat="1" applyFont="1" applyBorder="1" applyAlignment="1">
      <alignment horizontal="right" vertical="top"/>
    </xf>
    <xf numFmtId="0" fontId="990" fillId="0" borderId="1" xfId="0" applyFont="1" applyBorder="1" applyAlignment="1">
      <alignment horizontal="left" vertical="top"/>
    </xf>
    <xf numFmtId="0" fontId="991" fillId="0" borderId="1" xfId="0" applyFont="1" applyBorder="1" applyAlignment="1">
      <alignment horizontal="left" vertical="top" wrapText="1"/>
    </xf>
    <xf numFmtId="0" fontId="992" fillId="0" borderId="1" xfId="0" applyFont="1" applyBorder="1" applyAlignment="1">
      <alignment horizontal="center" vertical="top"/>
    </xf>
    <xf numFmtId="168" fontId="993" fillId="0" borderId="1" xfId="0" applyNumberFormat="1" applyFont="1" applyBorder="1" applyAlignment="1">
      <alignment horizontal="right" vertical="top"/>
    </xf>
    <xf numFmtId="169" fontId="994" fillId="0" borderId="1" xfId="0" applyNumberFormat="1" applyFont="1" applyBorder="1" applyAlignment="1">
      <alignment horizontal="right" vertical="top"/>
    </xf>
    <xf numFmtId="169" fontId="995" fillId="2" borderId="1" xfId="0" applyNumberFormat="1" applyFont="1" applyFill="1" applyBorder="1" applyAlignment="1" applyProtection="1">
      <alignment horizontal="right" vertical="top"/>
      <protection locked="0"/>
    </xf>
    <xf numFmtId="169" fontId="996" fillId="0" borderId="1" xfId="0" applyNumberFormat="1" applyFont="1" applyBorder="1" applyAlignment="1">
      <alignment horizontal="right" vertical="top"/>
    </xf>
    <xf numFmtId="169" fontId="997" fillId="0" borderId="1" xfId="0" applyNumberFormat="1" applyFont="1" applyBorder="1" applyAlignment="1">
      <alignment horizontal="right" vertical="top"/>
    </xf>
    <xf numFmtId="169" fontId="998" fillId="0" borderId="1" xfId="0" applyNumberFormat="1" applyFont="1" applyBorder="1" applyAlignment="1">
      <alignment horizontal="right" vertical="top"/>
    </xf>
    <xf numFmtId="169" fontId="999" fillId="0" borderId="1" xfId="0" applyNumberFormat="1" applyFont="1" applyBorder="1" applyAlignment="1">
      <alignment horizontal="right" vertical="top"/>
    </xf>
    <xf numFmtId="0" fontId="1000" fillId="0" borderId="1" xfId="0" applyFont="1" applyBorder="1" applyAlignment="1">
      <alignment horizontal="left" vertical="top"/>
    </xf>
    <xf numFmtId="0" fontId="1001" fillId="0" borderId="1" xfId="0" applyFont="1" applyBorder="1" applyAlignment="1">
      <alignment horizontal="left" vertical="top" wrapText="1"/>
    </xf>
    <xf numFmtId="0" fontId="1002" fillId="0" borderId="1" xfId="0" applyFont="1" applyBorder="1" applyAlignment="1">
      <alignment horizontal="center" vertical="top"/>
    </xf>
    <xf numFmtId="168" fontId="1003" fillId="0" borderId="1" xfId="0" applyNumberFormat="1" applyFont="1" applyBorder="1" applyAlignment="1">
      <alignment horizontal="right" vertical="top"/>
    </xf>
    <xf numFmtId="169" fontId="1004" fillId="0" borderId="1" xfId="0" applyNumberFormat="1" applyFont="1" applyBorder="1" applyAlignment="1">
      <alignment horizontal="right" vertical="top"/>
    </xf>
    <xf numFmtId="169" fontId="1005" fillId="2" borderId="1" xfId="0" applyNumberFormat="1" applyFont="1" applyFill="1" applyBorder="1" applyAlignment="1" applyProtection="1">
      <alignment horizontal="right" vertical="top"/>
      <protection locked="0"/>
    </xf>
    <xf numFmtId="169" fontId="1006" fillId="0" borderId="1" xfId="0" applyNumberFormat="1" applyFont="1" applyBorder="1" applyAlignment="1">
      <alignment horizontal="right" vertical="top"/>
    </xf>
    <xf numFmtId="169" fontId="1007" fillId="0" borderId="1" xfId="0" applyNumberFormat="1" applyFont="1" applyBorder="1" applyAlignment="1">
      <alignment horizontal="right" vertical="top"/>
    </xf>
    <xf numFmtId="169" fontId="1008" fillId="0" borderId="1" xfId="0" applyNumberFormat="1" applyFont="1" applyBorder="1" applyAlignment="1">
      <alignment horizontal="right" vertical="top"/>
    </xf>
    <xf numFmtId="169" fontId="1009" fillId="0" borderId="1" xfId="0" applyNumberFormat="1" applyFont="1" applyBorder="1" applyAlignment="1">
      <alignment horizontal="right" vertical="top"/>
    </xf>
    <xf numFmtId="0" fontId="1010" fillId="0" borderId="1" xfId="0" applyFont="1" applyBorder="1" applyAlignment="1">
      <alignment horizontal="left" vertical="top"/>
    </xf>
    <xf numFmtId="0" fontId="1011" fillId="0" borderId="1" xfId="0" applyFont="1" applyBorder="1" applyAlignment="1">
      <alignment horizontal="left" vertical="top" wrapText="1"/>
    </xf>
    <xf numFmtId="0" fontId="1012" fillId="0" borderId="1" xfId="0" applyFont="1" applyBorder="1" applyAlignment="1">
      <alignment horizontal="center" vertical="top"/>
    </xf>
    <xf numFmtId="168" fontId="1013" fillId="0" borderId="1" xfId="0" applyNumberFormat="1" applyFont="1" applyBorder="1" applyAlignment="1">
      <alignment horizontal="right" vertical="top"/>
    </xf>
    <xf numFmtId="169" fontId="1014" fillId="0" borderId="1" xfId="0" applyNumberFormat="1" applyFont="1" applyBorder="1" applyAlignment="1">
      <alignment horizontal="right" vertical="top"/>
    </xf>
    <xf numFmtId="169" fontId="1015" fillId="2" borderId="1" xfId="0" applyNumberFormat="1" applyFont="1" applyFill="1" applyBorder="1" applyAlignment="1" applyProtection="1">
      <alignment horizontal="right" vertical="top"/>
      <protection locked="0"/>
    </xf>
    <xf numFmtId="169" fontId="1016" fillId="0" borderId="1" xfId="0" applyNumberFormat="1" applyFont="1" applyBorder="1" applyAlignment="1">
      <alignment horizontal="right" vertical="top"/>
    </xf>
    <xf numFmtId="169" fontId="1017" fillId="0" borderId="1" xfId="0" applyNumberFormat="1" applyFont="1" applyBorder="1" applyAlignment="1">
      <alignment horizontal="right" vertical="top"/>
    </xf>
    <xf numFmtId="169" fontId="1018" fillId="0" borderId="1" xfId="0" applyNumberFormat="1" applyFont="1" applyBorder="1" applyAlignment="1">
      <alignment horizontal="right" vertical="top"/>
    </xf>
    <xf numFmtId="169" fontId="1019" fillId="0" borderId="1" xfId="0" applyNumberFormat="1" applyFont="1" applyBorder="1" applyAlignment="1">
      <alignment horizontal="right" vertical="top"/>
    </xf>
    <xf numFmtId="0" fontId="1020" fillId="0" borderId="1" xfId="0" applyFont="1" applyBorder="1" applyAlignment="1">
      <alignment horizontal="left" vertical="top"/>
    </xf>
    <xf numFmtId="0" fontId="1021" fillId="0" borderId="1" xfId="0" applyFont="1" applyBorder="1" applyAlignment="1">
      <alignment horizontal="left" vertical="top" wrapText="1"/>
    </xf>
    <xf numFmtId="0" fontId="1022" fillId="0" borderId="1" xfId="0" applyFont="1" applyBorder="1" applyAlignment="1">
      <alignment horizontal="center" vertical="top"/>
    </xf>
    <xf numFmtId="168" fontId="1023" fillId="0" borderId="1" xfId="0" applyNumberFormat="1" applyFont="1" applyBorder="1" applyAlignment="1">
      <alignment horizontal="right" vertical="top"/>
    </xf>
    <xf numFmtId="169" fontId="1024" fillId="0" borderId="1" xfId="0" applyNumberFormat="1" applyFont="1" applyBorder="1" applyAlignment="1">
      <alignment horizontal="right" vertical="top"/>
    </xf>
    <xf numFmtId="169" fontId="1025" fillId="2" borderId="1" xfId="0" applyNumberFormat="1" applyFont="1" applyFill="1" applyBorder="1" applyAlignment="1" applyProtection="1">
      <alignment horizontal="right" vertical="top"/>
      <protection locked="0"/>
    </xf>
    <xf numFmtId="169" fontId="1026" fillId="0" borderId="1" xfId="0" applyNumberFormat="1" applyFont="1" applyBorder="1" applyAlignment="1">
      <alignment horizontal="right" vertical="top"/>
    </xf>
    <xf numFmtId="169" fontId="1027" fillId="0" borderId="1" xfId="0" applyNumberFormat="1" applyFont="1" applyBorder="1" applyAlignment="1">
      <alignment horizontal="right" vertical="top"/>
    </xf>
    <xf numFmtId="169" fontId="1028" fillId="0" borderId="1" xfId="0" applyNumberFormat="1" applyFont="1" applyBorder="1" applyAlignment="1">
      <alignment horizontal="right" vertical="top"/>
    </xf>
    <xf numFmtId="169" fontId="1029" fillId="0" borderId="1" xfId="0" applyNumberFormat="1" applyFont="1" applyBorder="1" applyAlignment="1">
      <alignment horizontal="right" vertical="top"/>
    </xf>
    <xf numFmtId="0" fontId="1030" fillId="0" borderId="1" xfId="0" applyFont="1" applyBorder="1" applyAlignment="1">
      <alignment horizontal="left" vertical="top"/>
    </xf>
    <xf numFmtId="0" fontId="1031" fillId="0" borderId="1" xfId="0" applyFont="1" applyBorder="1" applyAlignment="1">
      <alignment horizontal="left" vertical="top" wrapText="1"/>
    </xf>
    <xf numFmtId="0" fontId="1032" fillId="0" borderId="1" xfId="0" applyFont="1" applyBorder="1" applyAlignment="1">
      <alignment horizontal="center" vertical="top"/>
    </xf>
    <xf numFmtId="168" fontId="1033" fillId="0" borderId="1" xfId="0" applyNumberFormat="1" applyFont="1" applyBorder="1" applyAlignment="1">
      <alignment horizontal="right" vertical="top"/>
    </xf>
    <xf numFmtId="169" fontId="1034" fillId="0" borderId="1" xfId="0" applyNumberFormat="1" applyFont="1" applyBorder="1" applyAlignment="1">
      <alignment horizontal="right" vertical="top"/>
    </xf>
    <xf numFmtId="169" fontId="1035" fillId="2" borderId="1" xfId="0" applyNumberFormat="1" applyFont="1" applyFill="1" applyBorder="1" applyAlignment="1" applyProtection="1">
      <alignment horizontal="right" vertical="top"/>
      <protection locked="0"/>
    </xf>
    <xf numFmtId="169" fontId="1036" fillId="0" borderId="1" xfId="0" applyNumberFormat="1" applyFont="1" applyBorder="1" applyAlignment="1">
      <alignment horizontal="right" vertical="top"/>
    </xf>
    <xf numFmtId="169" fontId="1037" fillId="0" borderId="1" xfId="0" applyNumberFormat="1" applyFont="1" applyBorder="1" applyAlignment="1">
      <alignment horizontal="right" vertical="top"/>
    </xf>
    <xf numFmtId="169" fontId="1038" fillId="0" borderId="1" xfId="0" applyNumberFormat="1" applyFont="1" applyBorder="1" applyAlignment="1">
      <alignment horizontal="right" vertical="top"/>
    </xf>
    <xf numFmtId="169" fontId="1039" fillId="0" borderId="1" xfId="0" applyNumberFormat="1" applyFont="1" applyBorder="1" applyAlignment="1">
      <alignment horizontal="right" vertical="top"/>
    </xf>
    <xf numFmtId="0" fontId="1040" fillId="0" borderId="1" xfId="0" applyFont="1" applyBorder="1" applyAlignment="1">
      <alignment horizontal="left" vertical="top"/>
    </xf>
    <xf numFmtId="0" fontId="1041" fillId="0" borderId="1" xfId="0" applyFont="1" applyBorder="1" applyAlignment="1">
      <alignment horizontal="left" vertical="top" wrapText="1"/>
    </xf>
    <xf numFmtId="0" fontId="1042" fillId="0" borderId="1" xfId="0" applyFont="1" applyBorder="1" applyAlignment="1">
      <alignment horizontal="center" vertical="top"/>
    </xf>
    <xf numFmtId="168" fontId="1043" fillId="0" borderId="1" xfId="0" applyNumberFormat="1" applyFont="1" applyBorder="1" applyAlignment="1">
      <alignment horizontal="right" vertical="top"/>
    </xf>
    <xf numFmtId="169" fontId="1044" fillId="0" borderId="1" xfId="0" applyNumberFormat="1" applyFont="1" applyBorder="1" applyAlignment="1">
      <alignment horizontal="right" vertical="top"/>
    </xf>
    <xf numFmtId="169" fontId="1045" fillId="2" borderId="1" xfId="0" applyNumberFormat="1" applyFont="1" applyFill="1" applyBorder="1" applyAlignment="1" applyProtection="1">
      <alignment horizontal="right" vertical="top"/>
      <protection locked="0"/>
    </xf>
    <xf numFmtId="169" fontId="1046" fillId="0" borderId="1" xfId="0" applyNumberFormat="1" applyFont="1" applyBorder="1" applyAlignment="1">
      <alignment horizontal="right" vertical="top"/>
    </xf>
    <xf numFmtId="169" fontId="1047" fillId="0" borderId="1" xfId="0" applyNumberFormat="1" applyFont="1" applyBorder="1" applyAlignment="1">
      <alignment horizontal="right" vertical="top"/>
    </xf>
    <xf numFmtId="169" fontId="1048" fillId="0" borderId="1" xfId="0" applyNumberFormat="1" applyFont="1" applyBorder="1" applyAlignment="1">
      <alignment horizontal="right" vertical="top"/>
    </xf>
    <xf numFmtId="169" fontId="1049" fillId="0" borderId="1" xfId="0" applyNumberFormat="1" applyFont="1" applyBorder="1" applyAlignment="1">
      <alignment horizontal="right" vertical="top"/>
    </xf>
    <xf numFmtId="0" fontId="1050" fillId="0" borderId="1" xfId="0" applyFont="1" applyBorder="1" applyAlignment="1">
      <alignment horizontal="left" vertical="top"/>
    </xf>
    <xf numFmtId="0" fontId="1051" fillId="0" borderId="1" xfId="0" applyFont="1" applyBorder="1" applyAlignment="1">
      <alignment horizontal="left" vertical="top" wrapText="1"/>
    </xf>
    <xf numFmtId="0" fontId="1052" fillId="0" borderId="1" xfId="0" applyFont="1" applyBorder="1" applyAlignment="1">
      <alignment horizontal="center" vertical="top"/>
    </xf>
    <xf numFmtId="168" fontId="1053" fillId="0" borderId="1" xfId="0" applyNumberFormat="1" applyFont="1" applyBorder="1" applyAlignment="1">
      <alignment horizontal="right" vertical="top"/>
    </xf>
    <xf numFmtId="169" fontId="1054" fillId="0" borderId="1" xfId="0" applyNumberFormat="1" applyFont="1" applyBorder="1" applyAlignment="1">
      <alignment horizontal="right" vertical="top"/>
    </xf>
    <xf numFmtId="169" fontId="1055" fillId="2" borderId="1" xfId="0" applyNumberFormat="1" applyFont="1" applyFill="1" applyBorder="1" applyAlignment="1" applyProtection="1">
      <alignment horizontal="right" vertical="top"/>
      <protection locked="0"/>
    </xf>
    <xf numFmtId="169" fontId="1056" fillId="0" borderId="1" xfId="0" applyNumberFormat="1" applyFont="1" applyBorder="1" applyAlignment="1">
      <alignment horizontal="right" vertical="top"/>
    </xf>
    <xf numFmtId="169" fontId="1057" fillId="0" borderId="1" xfId="0" applyNumberFormat="1" applyFont="1" applyBorder="1" applyAlignment="1">
      <alignment horizontal="right" vertical="top"/>
    </xf>
    <xf numFmtId="169" fontId="1058" fillId="0" borderId="1" xfId="0" applyNumberFormat="1" applyFont="1" applyBorder="1" applyAlignment="1">
      <alignment horizontal="right" vertical="top"/>
    </xf>
    <xf numFmtId="169" fontId="1059" fillId="0" borderId="1" xfId="0" applyNumberFormat="1" applyFont="1" applyBorder="1" applyAlignment="1">
      <alignment horizontal="right" vertical="top"/>
    </xf>
    <xf numFmtId="0" fontId="1060" fillId="0" borderId="1" xfId="0" applyFont="1" applyBorder="1" applyAlignment="1">
      <alignment horizontal="left" vertical="top"/>
    </xf>
    <xf numFmtId="0" fontId="1061" fillId="0" borderId="1" xfId="0" applyFont="1" applyBorder="1" applyAlignment="1">
      <alignment horizontal="left" vertical="top" wrapText="1"/>
    </xf>
    <xf numFmtId="0" fontId="1062" fillId="0" borderId="1" xfId="0" applyFont="1" applyBorder="1" applyAlignment="1">
      <alignment horizontal="center" vertical="top"/>
    </xf>
    <xf numFmtId="168" fontId="1063" fillId="0" borderId="1" xfId="0" applyNumberFormat="1" applyFont="1" applyBorder="1" applyAlignment="1">
      <alignment horizontal="right" vertical="top"/>
    </xf>
    <xf numFmtId="169" fontId="1064" fillId="0" borderId="1" xfId="0" applyNumberFormat="1" applyFont="1" applyBorder="1" applyAlignment="1">
      <alignment horizontal="right" vertical="top"/>
    </xf>
    <xf numFmtId="169" fontId="1065" fillId="2" borderId="1" xfId="0" applyNumberFormat="1" applyFont="1" applyFill="1" applyBorder="1" applyAlignment="1" applyProtection="1">
      <alignment horizontal="right" vertical="top"/>
      <protection locked="0"/>
    </xf>
    <xf numFmtId="169" fontId="1066" fillId="0" borderId="1" xfId="0" applyNumberFormat="1" applyFont="1" applyBorder="1" applyAlignment="1">
      <alignment horizontal="right" vertical="top"/>
    </xf>
    <xf numFmtId="169" fontId="1067" fillId="0" borderId="1" xfId="0" applyNumberFormat="1" applyFont="1" applyBorder="1" applyAlignment="1">
      <alignment horizontal="right" vertical="top"/>
    </xf>
    <xf numFmtId="169" fontId="1068" fillId="0" borderId="1" xfId="0" applyNumberFormat="1" applyFont="1" applyBorder="1" applyAlignment="1">
      <alignment horizontal="right" vertical="top"/>
    </xf>
    <xf numFmtId="169" fontId="1069" fillId="0" borderId="1" xfId="0" applyNumberFormat="1" applyFont="1" applyBorder="1" applyAlignment="1">
      <alignment horizontal="right" vertical="top"/>
    </xf>
    <xf numFmtId="0" fontId="1070" fillId="0" borderId="1" xfId="0" applyFont="1" applyBorder="1" applyAlignment="1">
      <alignment horizontal="left" vertical="top"/>
    </xf>
    <xf numFmtId="0" fontId="1071" fillId="0" borderId="1" xfId="0" applyFont="1" applyBorder="1" applyAlignment="1">
      <alignment horizontal="left" vertical="top" wrapText="1"/>
    </xf>
    <xf numFmtId="0" fontId="1072" fillId="0" borderId="1" xfId="0" applyFont="1" applyBorder="1" applyAlignment="1">
      <alignment horizontal="center" vertical="top"/>
    </xf>
    <xf numFmtId="168" fontId="1073" fillId="0" borderId="1" xfId="0" applyNumberFormat="1" applyFont="1" applyBorder="1" applyAlignment="1">
      <alignment horizontal="right" vertical="top"/>
    </xf>
    <xf numFmtId="169" fontId="1074" fillId="0" borderId="1" xfId="0" applyNumberFormat="1" applyFont="1" applyBorder="1" applyAlignment="1">
      <alignment horizontal="right" vertical="top"/>
    </xf>
    <xf numFmtId="169" fontId="1075" fillId="2" borderId="1" xfId="0" applyNumberFormat="1" applyFont="1" applyFill="1" applyBorder="1" applyAlignment="1" applyProtection="1">
      <alignment horizontal="right" vertical="top"/>
      <protection locked="0"/>
    </xf>
    <xf numFmtId="169" fontId="1076" fillId="0" borderId="1" xfId="0" applyNumberFormat="1" applyFont="1" applyBorder="1" applyAlignment="1">
      <alignment horizontal="right" vertical="top"/>
    </xf>
    <xf numFmtId="169" fontId="1077" fillId="0" borderId="1" xfId="0" applyNumberFormat="1" applyFont="1" applyBorder="1" applyAlignment="1">
      <alignment horizontal="right" vertical="top"/>
    </xf>
    <xf numFmtId="169" fontId="1078" fillId="0" borderId="1" xfId="0" applyNumberFormat="1" applyFont="1" applyBorder="1" applyAlignment="1">
      <alignment horizontal="right" vertical="top"/>
    </xf>
    <xf numFmtId="169" fontId="1079" fillId="0" borderId="1" xfId="0" applyNumberFormat="1" applyFont="1" applyBorder="1" applyAlignment="1">
      <alignment horizontal="right" vertical="top"/>
    </xf>
    <xf numFmtId="0" fontId="1080" fillId="0" borderId="1" xfId="0" applyFont="1" applyBorder="1" applyAlignment="1">
      <alignment horizontal="left" vertical="top"/>
    </xf>
    <xf numFmtId="0" fontId="1081" fillId="0" borderId="1" xfId="0" applyFont="1" applyBorder="1" applyAlignment="1">
      <alignment horizontal="left" vertical="top" wrapText="1"/>
    </xf>
    <xf numFmtId="0" fontId="1082" fillId="0" borderId="1" xfId="0" applyFont="1" applyBorder="1" applyAlignment="1">
      <alignment horizontal="center" vertical="top"/>
    </xf>
    <xf numFmtId="168" fontId="1083" fillId="0" borderId="1" xfId="0" applyNumberFormat="1" applyFont="1" applyBorder="1" applyAlignment="1">
      <alignment horizontal="right" vertical="top"/>
    </xf>
    <xf numFmtId="169" fontId="1084" fillId="0" borderId="1" xfId="0" applyNumberFormat="1" applyFont="1" applyBorder="1" applyAlignment="1">
      <alignment horizontal="right" vertical="top"/>
    </xf>
    <xf numFmtId="169" fontId="1085" fillId="2" borderId="1" xfId="0" applyNumberFormat="1" applyFont="1" applyFill="1" applyBorder="1" applyAlignment="1" applyProtection="1">
      <alignment horizontal="right" vertical="top"/>
      <protection locked="0"/>
    </xf>
    <xf numFmtId="169" fontId="1086" fillId="0" borderId="1" xfId="0" applyNumberFormat="1" applyFont="1" applyBorder="1" applyAlignment="1">
      <alignment horizontal="right" vertical="top"/>
    </xf>
    <xf numFmtId="169" fontId="1087" fillId="0" borderId="1" xfId="0" applyNumberFormat="1" applyFont="1" applyBorder="1" applyAlignment="1">
      <alignment horizontal="right" vertical="top"/>
    </xf>
    <xf numFmtId="169" fontId="1088" fillId="0" borderId="1" xfId="0" applyNumberFormat="1" applyFont="1" applyBorder="1" applyAlignment="1">
      <alignment horizontal="right" vertical="top"/>
    </xf>
    <xf numFmtId="169" fontId="1089" fillId="0" borderId="1" xfId="0" applyNumberFormat="1" applyFont="1" applyBorder="1" applyAlignment="1">
      <alignment horizontal="right" vertical="top"/>
    </xf>
    <xf numFmtId="0" fontId="1090" fillId="0" borderId="1" xfId="0" applyFont="1" applyBorder="1" applyAlignment="1">
      <alignment horizontal="left" vertical="top"/>
    </xf>
    <xf numFmtId="0" fontId="1091" fillId="0" borderId="1" xfId="0" applyFont="1" applyBorder="1" applyAlignment="1">
      <alignment horizontal="left" vertical="top" wrapText="1"/>
    </xf>
    <xf numFmtId="0" fontId="1092" fillId="0" borderId="1" xfId="0" applyFont="1" applyBorder="1" applyAlignment="1">
      <alignment horizontal="center" vertical="top"/>
    </xf>
    <xf numFmtId="168" fontId="1093" fillId="0" borderId="1" xfId="0" applyNumberFormat="1" applyFont="1" applyBorder="1" applyAlignment="1">
      <alignment horizontal="right" vertical="top"/>
    </xf>
    <xf numFmtId="169" fontId="1094" fillId="0" borderId="1" xfId="0" applyNumberFormat="1" applyFont="1" applyBorder="1" applyAlignment="1">
      <alignment horizontal="right" vertical="top"/>
    </xf>
    <xf numFmtId="169" fontId="1095" fillId="2" borderId="1" xfId="0" applyNumberFormat="1" applyFont="1" applyFill="1" applyBorder="1" applyAlignment="1" applyProtection="1">
      <alignment horizontal="right" vertical="top"/>
      <protection locked="0"/>
    </xf>
    <xf numFmtId="169" fontId="1096" fillId="0" borderId="1" xfId="0" applyNumberFormat="1" applyFont="1" applyBorder="1" applyAlignment="1">
      <alignment horizontal="right" vertical="top"/>
    </xf>
    <xf numFmtId="169" fontId="1097" fillId="0" borderId="1" xfId="0" applyNumberFormat="1" applyFont="1" applyBorder="1" applyAlignment="1">
      <alignment horizontal="right" vertical="top"/>
    </xf>
    <xf numFmtId="169" fontId="1098" fillId="0" borderId="1" xfId="0" applyNumberFormat="1" applyFont="1" applyBorder="1" applyAlignment="1">
      <alignment horizontal="right" vertical="top"/>
    </xf>
    <xf numFmtId="169" fontId="1099" fillId="0" borderId="1" xfId="0" applyNumberFormat="1" applyFont="1" applyBorder="1" applyAlignment="1">
      <alignment horizontal="right" vertical="top"/>
    </xf>
    <xf numFmtId="0" fontId="1100" fillId="0" borderId="1" xfId="0" applyFont="1" applyBorder="1" applyAlignment="1">
      <alignment horizontal="left" vertical="top"/>
    </xf>
    <xf numFmtId="0" fontId="1101" fillId="0" borderId="1" xfId="0" applyFont="1" applyBorder="1" applyAlignment="1">
      <alignment horizontal="left" vertical="top" wrapText="1"/>
    </xf>
    <xf numFmtId="0" fontId="1102" fillId="0" borderId="1" xfId="0" applyFont="1" applyBorder="1" applyAlignment="1">
      <alignment horizontal="center" vertical="top"/>
    </xf>
    <xf numFmtId="168" fontId="1103" fillId="0" borderId="1" xfId="0" applyNumberFormat="1" applyFont="1" applyBorder="1" applyAlignment="1">
      <alignment horizontal="right" vertical="top"/>
    </xf>
    <xf numFmtId="169" fontId="1104" fillId="0" borderId="1" xfId="0" applyNumberFormat="1" applyFont="1" applyBorder="1" applyAlignment="1">
      <alignment horizontal="right" vertical="top"/>
    </xf>
    <xf numFmtId="169" fontId="1105" fillId="2" borderId="1" xfId="0" applyNumberFormat="1" applyFont="1" applyFill="1" applyBorder="1" applyAlignment="1" applyProtection="1">
      <alignment horizontal="right" vertical="top"/>
      <protection locked="0"/>
    </xf>
    <xf numFmtId="169" fontId="1106" fillId="0" borderId="1" xfId="0" applyNumberFormat="1" applyFont="1" applyBorder="1" applyAlignment="1">
      <alignment horizontal="right" vertical="top"/>
    </xf>
    <xf numFmtId="169" fontId="1107" fillId="0" borderId="1" xfId="0" applyNumberFormat="1" applyFont="1" applyBorder="1" applyAlignment="1">
      <alignment horizontal="right" vertical="top"/>
    </xf>
    <xf numFmtId="169" fontId="1108" fillId="0" borderId="1" xfId="0" applyNumberFormat="1" applyFont="1" applyBorder="1" applyAlignment="1">
      <alignment horizontal="right" vertical="top"/>
    </xf>
    <xf numFmtId="169" fontId="1109" fillId="0" borderId="1" xfId="0" applyNumberFormat="1" applyFont="1" applyBorder="1" applyAlignment="1">
      <alignment horizontal="right" vertical="top"/>
    </xf>
    <xf numFmtId="0" fontId="1110" fillId="3" borderId="1" xfId="0" applyFont="1" applyFill="1" applyBorder="1" applyAlignment="1">
      <alignment horizontal="left"/>
    </xf>
    <xf numFmtId="4" fontId="1117" fillId="3" borderId="1" xfId="0" applyNumberFormat="1" applyFont="1" applyFill="1" applyBorder="1" applyAlignment="1">
      <alignment horizontal="right"/>
    </xf>
    <xf numFmtId="4" fontId="1118" fillId="3" borderId="1" xfId="0" applyNumberFormat="1" applyFont="1" applyFill="1" applyBorder="1" applyAlignment="1">
      <alignment horizontal="right"/>
    </xf>
    <xf numFmtId="4" fontId="1119" fillId="3" borderId="1" xfId="0" applyNumberFormat="1" applyFont="1" applyFill="1" applyBorder="1" applyAlignment="1">
      <alignment horizontal="right"/>
    </xf>
    <xf numFmtId="0" fontId="1120" fillId="0" borderId="0" xfId="0" applyFont="1"/>
    <xf numFmtId="0" fontId="1121" fillId="0" borderId="1" xfId="0" applyFont="1" applyBorder="1" applyAlignment="1">
      <alignment horizontal="left" vertical="top"/>
    </xf>
    <xf numFmtId="0" fontId="1122" fillId="0" borderId="1" xfId="0" applyFont="1" applyBorder="1" applyAlignment="1">
      <alignment horizontal="left" vertical="top" wrapText="1"/>
    </xf>
    <xf numFmtId="0" fontId="1123" fillId="0" borderId="1" xfId="0" applyFont="1" applyBorder="1" applyAlignment="1">
      <alignment horizontal="center" vertical="top"/>
    </xf>
    <xf numFmtId="168" fontId="1124" fillId="0" borderId="1" xfId="0" applyNumberFormat="1" applyFont="1" applyBorder="1" applyAlignment="1">
      <alignment horizontal="right" vertical="top"/>
    </xf>
    <xf numFmtId="169" fontId="1125" fillId="0" borderId="1" xfId="0" applyNumberFormat="1" applyFont="1" applyBorder="1" applyAlignment="1">
      <alignment horizontal="right" vertical="top"/>
    </xf>
    <xf numFmtId="169" fontId="1126" fillId="2" borderId="1" xfId="0" applyNumberFormat="1" applyFont="1" applyFill="1" applyBorder="1" applyAlignment="1" applyProtection="1">
      <alignment horizontal="right" vertical="top"/>
      <protection locked="0"/>
    </xf>
    <xf numFmtId="169" fontId="1127" fillId="0" borderId="1" xfId="0" applyNumberFormat="1" applyFont="1" applyBorder="1" applyAlignment="1">
      <alignment horizontal="right" vertical="top"/>
    </xf>
    <xf numFmtId="169" fontId="1128" fillId="0" borderId="1" xfId="0" applyNumberFormat="1" applyFont="1" applyBorder="1" applyAlignment="1">
      <alignment horizontal="right" vertical="top"/>
    </xf>
    <xf numFmtId="169" fontId="1129" fillId="0" borderId="1" xfId="0" applyNumberFormat="1" applyFont="1" applyBorder="1" applyAlignment="1">
      <alignment horizontal="right" vertical="top"/>
    </xf>
    <xf numFmtId="169" fontId="1130" fillId="0" borderId="1" xfId="0" applyNumberFormat="1" applyFont="1" applyBorder="1" applyAlignment="1">
      <alignment horizontal="right" vertical="top"/>
    </xf>
    <xf numFmtId="0" fontId="1131" fillId="0" borderId="1" xfId="0" applyFont="1" applyBorder="1" applyAlignment="1">
      <alignment horizontal="left" vertical="top"/>
    </xf>
    <xf numFmtId="0" fontId="1132" fillId="0" borderId="1" xfId="0" applyFont="1" applyBorder="1" applyAlignment="1">
      <alignment horizontal="left" vertical="top" wrapText="1"/>
    </xf>
    <xf numFmtId="0" fontId="1133" fillId="0" borderId="1" xfId="0" applyFont="1" applyBorder="1" applyAlignment="1">
      <alignment horizontal="center" vertical="top"/>
    </xf>
    <xf numFmtId="168" fontId="1134" fillId="0" borderId="1" xfId="0" applyNumberFormat="1" applyFont="1" applyBorder="1" applyAlignment="1">
      <alignment horizontal="right" vertical="top"/>
    </xf>
    <xf numFmtId="169" fontId="1135" fillId="0" borderId="1" xfId="0" applyNumberFormat="1" applyFont="1" applyBorder="1" applyAlignment="1">
      <alignment horizontal="right" vertical="top"/>
    </xf>
    <xf numFmtId="169" fontId="1136" fillId="2" borderId="1" xfId="0" applyNumberFormat="1" applyFont="1" applyFill="1" applyBorder="1" applyAlignment="1" applyProtection="1">
      <alignment horizontal="right" vertical="top"/>
      <protection locked="0"/>
    </xf>
    <xf numFmtId="169" fontId="1137" fillId="0" borderId="1" xfId="0" applyNumberFormat="1" applyFont="1" applyBorder="1" applyAlignment="1">
      <alignment horizontal="right" vertical="top"/>
    </xf>
    <xf numFmtId="169" fontId="1138" fillId="0" borderId="1" xfId="0" applyNumberFormat="1" applyFont="1" applyBorder="1" applyAlignment="1">
      <alignment horizontal="right" vertical="top"/>
    </xf>
    <xf numFmtId="169" fontId="1139" fillId="0" borderId="1" xfId="0" applyNumberFormat="1" applyFont="1" applyBorder="1" applyAlignment="1">
      <alignment horizontal="right" vertical="top"/>
    </xf>
    <xf numFmtId="169" fontId="1140" fillId="0" borderId="1" xfId="0" applyNumberFormat="1" applyFont="1" applyBorder="1" applyAlignment="1">
      <alignment horizontal="right" vertical="top"/>
    </xf>
    <xf numFmtId="0" fontId="1141" fillId="0" borderId="1" xfId="0" applyFont="1" applyBorder="1" applyAlignment="1">
      <alignment horizontal="left" vertical="top"/>
    </xf>
    <xf numFmtId="0" fontId="1142" fillId="0" borderId="1" xfId="0" applyFont="1" applyBorder="1" applyAlignment="1">
      <alignment horizontal="left" vertical="top" wrapText="1"/>
    </xf>
    <xf numFmtId="0" fontId="1143" fillId="0" borderId="1" xfId="0" applyFont="1" applyBorder="1" applyAlignment="1">
      <alignment horizontal="center" vertical="top"/>
    </xf>
    <xf numFmtId="168" fontId="1144" fillId="0" borderId="1" xfId="0" applyNumberFormat="1" applyFont="1" applyBorder="1" applyAlignment="1">
      <alignment horizontal="right" vertical="top"/>
    </xf>
    <xf numFmtId="169" fontId="1145" fillId="0" borderId="1" xfId="0" applyNumberFormat="1" applyFont="1" applyBorder="1" applyAlignment="1">
      <alignment horizontal="right" vertical="top"/>
    </xf>
    <xf numFmtId="169" fontId="1146" fillId="2" borderId="1" xfId="0" applyNumberFormat="1" applyFont="1" applyFill="1" applyBorder="1" applyAlignment="1" applyProtection="1">
      <alignment horizontal="right" vertical="top"/>
      <protection locked="0"/>
    </xf>
    <xf numFmtId="169" fontId="1147" fillId="0" borderId="1" xfId="0" applyNumberFormat="1" applyFont="1" applyBorder="1" applyAlignment="1">
      <alignment horizontal="right" vertical="top"/>
    </xf>
    <xf numFmtId="169" fontId="1148" fillId="0" borderId="1" xfId="0" applyNumberFormat="1" applyFont="1" applyBorder="1" applyAlignment="1">
      <alignment horizontal="right" vertical="top"/>
    </xf>
    <xf numFmtId="169" fontId="1149" fillId="0" borderId="1" xfId="0" applyNumberFormat="1" applyFont="1" applyBorder="1" applyAlignment="1">
      <alignment horizontal="right" vertical="top"/>
    </xf>
    <xf numFmtId="169" fontId="1150" fillId="0" borderId="1" xfId="0" applyNumberFormat="1" applyFont="1" applyBorder="1" applyAlignment="1">
      <alignment horizontal="right" vertical="top"/>
    </xf>
    <xf numFmtId="0" fontId="1151" fillId="0" borderId="1" xfId="0" applyFont="1" applyBorder="1" applyAlignment="1">
      <alignment horizontal="left" vertical="top"/>
    </xf>
    <xf numFmtId="0" fontId="1152" fillId="0" borderId="1" xfId="0" applyFont="1" applyBorder="1" applyAlignment="1">
      <alignment horizontal="left" vertical="top" wrapText="1"/>
    </xf>
    <xf numFmtId="0" fontId="1153" fillId="0" borderId="1" xfId="0" applyFont="1" applyBorder="1" applyAlignment="1">
      <alignment horizontal="center" vertical="top"/>
    </xf>
    <xf numFmtId="168" fontId="1154" fillId="0" borderId="1" xfId="0" applyNumberFormat="1" applyFont="1" applyBorder="1" applyAlignment="1">
      <alignment horizontal="right" vertical="top"/>
    </xf>
    <xf numFmtId="169" fontId="1155" fillId="0" borderId="1" xfId="0" applyNumberFormat="1" applyFont="1" applyBorder="1" applyAlignment="1">
      <alignment horizontal="right" vertical="top"/>
    </xf>
    <xf numFmtId="169" fontId="1156" fillId="2" borderId="1" xfId="0" applyNumberFormat="1" applyFont="1" applyFill="1" applyBorder="1" applyAlignment="1" applyProtection="1">
      <alignment horizontal="right" vertical="top"/>
      <protection locked="0"/>
    </xf>
    <xf numFmtId="169" fontId="1157" fillId="0" borderId="1" xfId="0" applyNumberFormat="1" applyFont="1" applyBorder="1" applyAlignment="1">
      <alignment horizontal="right" vertical="top"/>
    </xf>
    <xf numFmtId="169" fontId="1158" fillId="0" borderId="1" xfId="0" applyNumberFormat="1" applyFont="1" applyBorder="1" applyAlignment="1">
      <alignment horizontal="right" vertical="top"/>
    </xf>
    <xf numFmtId="169" fontId="1159" fillId="0" borderId="1" xfId="0" applyNumberFormat="1" applyFont="1" applyBorder="1" applyAlignment="1">
      <alignment horizontal="right" vertical="top"/>
    </xf>
    <xf numFmtId="169" fontId="1160" fillId="0" borderId="1" xfId="0" applyNumberFormat="1" applyFont="1" applyBorder="1" applyAlignment="1">
      <alignment horizontal="right" vertical="top"/>
    </xf>
    <xf numFmtId="0" fontId="1161" fillId="0" borderId="1" xfId="0" applyFont="1" applyBorder="1" applyAlignment="1">
      <alignment horizontal="left" vertical="top"/>
    </xf>
    <xf numFmtId="0" fontId="1162" fillId="0" borderId="1" xfId="0" applyFont="1" applyBorder="1" applyAlignment="1">
      <alignment horizontal="left" vertical="top" wrapText="1"/>
    </xf>
    <xf numFmtId="0" fontId="1163" fillId="0" borderId="1" xfId="0" applyFont="1" applyBorder="1" applyAlignment="1">
      <alignment horizontal="center" vertical="top"/>
    </xf>
    <xf numFmtId="168" fontId="1164" fillId="0" borderId="1" xfId="0" applyNumberFormat="1" applyFont="1" applyBorder="1" applyAlignment="1">
      <alignment horizontal="right" vertical="top"/>
    </xf>
    <xf numFmtId="169" fontId="1165" fillId="0" borderId="1" xfId="0" applyNumberFormat="1" applyFont="1" applyBorder="1" applyAlignment="1">
      <alignment horizontal="right" vertical="top"/>
    </xf>
    <xf numFmtId="169" fontId="1166" fillId="2" borderId="1" xfId="0" applyNumberFormat="1" applyFont="1" applyFill="1" applyBorder="1" applyAlignment="1" applyProtection="1">
      <alignment horizontal="right" vertical="top"/>
      <protection locked="0"/>
    </xf>
    <xf numFmtId="169" fontId="1167" fillId="0" borderId="1" xfId="0" applyNumberFormat="1" applyFont="1" applyBorder="1" applyAlignment="1">
      <alignment horizontal="right" vertical="top"/>
    </xf>
    <xf numFmtId="169" fontId="1168" fillId="0" borderId="1" xfId="0" applyNumberFormat="1" applyFont="1" applyBorder="1" applyAlignment="1">
      <alignment horizontal="right" vertical="top"/>
    </xf>
    <xf numFmtId="169" fontId="1169" fillId="0" borderId="1" xfId="0" applyNumberFormat="1" applyFont="1" applyBorder="1" applyAlignment="1">
      <alignment horizontal="right" vertical="top"/>
    </xf>
    <xf numFmtId="169" fontId="1170" fillId="0" borderId="1" xfId="0" applyNumberFormat="1" applyFont="1" applyBorder="1" applyAlignment="1">
      <alignment horizontal="right" vertical="top"/>
    </xf>
    <xf numFmtId="0" fontId="1171" fillId="0" borderId="1" xfId="0" applyFont="1" applyBorder="1" applyAlignment="1">
      <alignment horizontal="left" vertical="top"/>
    </xf>
    <xf numFmtId="0" fontId="1172" fillId="0" borderId="1" xfId="0" applyFont="1" applyBorder="1" applyAlignment="1">
      <alignment horizontal="left" vertical="top" wrapText="1"/>
    </xf>
    <xf numFmtId="0" fontId="1173" fillId="0" borderId="1" xfId="0" applyFont="1" applyBorder="1" applyAlignment="1">
      <alignment horizontal="center" vertical="top"/>
    </xf>
    <xf numFmtId="168" fontId="1174" fillId="0" borderId="1" xfId="0" applyNumberFormat="1" applyFont="1" applyBorder="1" applyAlignment="1">
      <alignment horizontal="right" vertical="top"/>
    </xf>
    <xf numFmtId="169" fontId="1175" fillId="0" borderId="1" xfId="0" applyNumberFormat="1" applyFont="1" applyBorder="1" applyAlignment="1">
      <alignment horizontal="right" vertical="top"/>
    </xf>
    <xf numFmtId="169" fontId="1176" fillId="2" borderId="1" xfId="0" applyNumberFormat="1" applyFont="1" applyFill="1" applyBorder="1" applyAlignment="1" applyProtection="1">
      <alignment horizontal="right" vertical="top"/>
      <protection locked="0"/>
    </xf>
    <xf numFmtId="169" fontId="1177" fillId="0" borderId="1" xfId="0" applyNumberFormat="1" applyFont="1" applyBorder="1" applyAlignment="1">
      <alignment horizontal="right" vertical="top"/>
    </xf>
    <xf numFmtId="169" fontId="1178" fillId="0" borderId="1" xfId="0" applyNumberFormat="1" applyFont="1" applyBorder="1" applyAlignment="1">
      <alignment horizontal="right" vertical="top"/>
    </xf>
    <xf numFmtId="169" fontId="1179" fillId="0" borderId="1" xfId="0" applyNumberFormat="1" applyFont="1" applyBorder="1" applyAlignment="1">
      <alignment horizontal="right" vertical="top"/>
    </xf>
    <xf numFmtId="169" fontId="1180" fillId="0" borderId="1" xfId="0" applyNumberFormat="1" applyFont="1" applyBorder="1" applyAlignment="1">
      <alignment horizontal="right" vertical="top"/>
    </xf>
    <xf numFmtId="0" fontId="1181" fillId="3" borderId="1" xfId="0" applyFont="1" applyFill="1" applyBorder="1" applyAlignment="1">
      <alignment horizontal="left"/>
    </xf>
    <xf numFmtId="4" fontId="1188" fillId="3" borderId="1" xfId="0" applyNumberFormat="1" applyFont="1" applyFill="1" applyBorder="1" applyAlignment="1">
      <alignment horizontal="right"/>
    </xf>
    <xf numFmtId="4" fontId="1189" fillId="3" borderId="1" xfId="0" applyNumberFormat="1" applyFont="1" applyFill="1" applyBorder="1" applyAlignment="1">
      <alignment horizontal="right"/>
    </xf>
    <xf numFmtId="4" fontId="1190" fillId="3" borderId="1" xfId="0" applyNumberFormat="1" applyFont="1" applyFill="1" applyBorder="1" applyAlignment="1">
      <alignment horizontal="right"/>
    </xf>
    <xf numFmtId="0" fontId="1191" fillId="0" borderId="0" xfId="0" applyFont="1"/>
    <xf numFmtId="0" fontId="1192" fillId="0" borderId="1" xfId="0" applyFont="1" applyBorder="1" applyAlignment="1">
      <alignment horizontal="left" vertical="top"/>
    </xf>
    <xf numFmtId="0" fontId="1193" fillId="0" borderId="1" xfId="0" applyFont="1" applyBorder="1" applyAlignment="1">
      <alignment horizontal="left" vertical="top" wrapText="1"/>
    </xf>
    <xf numFmtId="0" fontId="1194" fillId="0" borderId="1" xfId="0" applyFont="1" applyBorder="1" applyAlignment="1">
      <alignment horizontal="center" vertical="top"/>
    </xf>
    <xf numFmtId="168" fontId="1195" fillId="0" borderId="1" xfId="0" applyNumberFormat="1" applyFont="1" applyBorder="1" applyAlignment="1">
      <alignment horizontal="right" vertical="top"/>
    </xf>
    <xf numFmtId="169" fontId="1196" fillId="0" borderId="1" xfId="0" applyNumberFormat="1" applyFont="1" applyBorder="1" applyAlignment="1">
      <alignment horizontal="right" vertical="top"/>
    </xf>
    <xf numFmtId="169" fontId="1197" fillId="2" borderId="1" xfId="0" applyNumberFormat="1" applyFont="1" applyFill="1" applyBorder="1" applyAlignment="1" applyProtection="1">
      <alignment horizontal="right" vertical="top"/>
      <protection locked="0"/>
    </xf>
    <xf numFmtId="169" fontId="1198" fillId="0" borderId="1" xfId="0" applyNumberFormat="1" applyFont="1" applyBorder="1" applyAlignment="1">
      <alignment horizontal="right" vertical="top"/>
    </xf>
    <xf numFmtId="169" fontId="1199" fillId="0" borderId="1" xfId="0" applyNumberFormat="1" applyFont="1" applyBorder="1" applyAlignment="1">
      <alignment horizontal="right" vertical="top"/>
    </xf>
    <xf numFmtId="169" fontId="1200" fillId="0" borderId="1" xfId="0" applyNumberFormat="1" applyFont="1" applyBorder="1" applyAlignment="1">
      <alignment horizontal="right" vertical="top"/>
    </xf>
    <xf numFmtId="169" fontId="1201" fillId="0" borderId="1" xfId="0" applyNumberFormat="1" applyFont="1" applyBorder="1" applyAlignment="1">
      <alignment horizontal="right" vertical="top"/>
    </xf>
    <xf numFmtId="0" fontId="1202" fillId="0" borderId="1" xfId="0" applyFont="1" applyBorder="1" applyAlignment="1">
      <alignment horizontal="left" vertical="top"/>
    </xf>
    <xf numFmtId="0" fontId="1203" fillId="0" borderId="1" xfId="0" applyFont="1" applyBorder="1" applyAlignment="1">
      <alignment horizontal="left" vertical="top" wrapText="1"/>
    </xf>
    <xf numFmtId="0" fontId="1204" fillId="0" borderId="1" xfId="0" applyFont="1" applyBorder="1" applyAlignment="1">
      <alignment horizontal="center" vertical="top"/>
    </xf>
    <xf numFmtId="168" fontId="1205" fillId="0" borderId="1" xfId="0" applyNumberFormat="1" applyFont="1" applyBorder="1" applyAlignment="1">
      <alignment horizontal="right" vertical="top"/>
    </xf>
    <xf numFmtId="169" fontId="1206" fillId="0" borderId="1" xfId="0" applyNumberFormat="1" applyFont="1" applyBorder="1" applyAlignment="1">
      <alignment horizontal="right" vertical="top"/>
    </xf>
    <xf numFmtId="169" fontId="1207" fillId="2" borderId="1" xfId="0" applyNumberFormat="1" applyFont="1" applyFill="1" applyBorder="1" applyAlignment="1" applyProtection="1">
      <alignment horizontal="right" vertical="top"/>
      <protection locked="0"/>
    </xf>
    <xf numFmtId="169" fontId="1208" fillId="0" borderId="1" xfId="0" applyNumberFormat="1" applyFont="1" applyBorder="1" applyAlignment="1">
      <alignment horizontal="right" vertical="top"/>
    </xf>
    <xf numFmtId="169" fontId="1209" fillId="0" borderId="1" xfId="0" applyNumberFormat="1" applyFont="1" applyBorder="1" applyAlignment="1">
      <alignment horizontal="right" vertical="top"/>
    </xf>
    <xf numFmtId="169" fontId="1210" fillId="0" borderId="1" xfId="0" applyNumberFormat="1" applyFont="1" applyBorder="1" applyAlignment="1">
      <alignment horizontal="right" vertical="top"/>
    </xf>
    <xf numFmtId="169" fontId="1211" fillId="0" borderId="1" xfId="0" applyNumberFormat="1" applyFont="1" applyBorder="1" applyAlignment="1">
      <alignment horizontal="right" vertical="top"/>
    </xf>
    <xf numFmtId="0" fontId="1212" fillId="3" borderId="1" xfId="0" applyFont="1" applyFill="1" applyBorder="1" applyAlignment="1">
      <alignment horizontal="left"/>
    </xf>
    <xf numFmtId="4" fontId="1219" fillId="3" borderId="1" xfId="0" applyNumberFormat="1" applyFont="1" applyFill="1" applyBorder="1" applyAlignment="1">
      <alignment horizontal="right"/>
    </xf>
    <xf numFmtId="4" fontId="1220" fillId="3" borderId="1" xfId="0" applyNumberFormat="1" applyFont="1" applyFill="1" applyBorder="1" applyAlignment="1">
      <alignment horizontal="right"/>
    </xf>
    <xf numFmtId="4" fontId="1221" fillId="3" borderId="1" xfId="0" applyNumberFormat="1" applyFont="1" applyFill="1" applyBorder="1" applyAlignment="1">
      <alignment horizontal="right"/>
    </xf>
    <xf numFmtId="0" fontId="1222" fillId="0" borderId="0" xfId="0" applyFont="1"/>
    <xf numFmtId="0" fontId="1223" fillId="0" borderId="1" xfId="0" applyFont="1" applyBorder="1" applyAlignment="1">
      <alignment horizontal="left" vertical="top"/>
    </xf>
    <xf numFmtId="0" fontId="1224" fillId="0" borderId="1" xfId="0" applyFont="1" applyBorder="1" applyAlignment="1">
      <alignment horizontal="left" vertical="top" wrapText="1"/>
    </xf>
    <xf numFmtId="0" fontId="1225" fillId="0" borderId="1" xfId="0" applyFont="1" applyBorder="1" applyAlignment="1">
      <alignment horizontal="center" vertical="top"/>
    </xf>
    <xf numFmtId="168" fontId="1226" fillId="0" borderId="1" xfId="0" applyNumberFormat="1" applyFont="1" applyBorder="1" applyAlignment="1">
      <alignment horizontal="right" vertical="top"/>
    </xf>
    <xf numFmtId="169" fontId="1227" fillId="0" borderId="1" xfId="0" applyNumberFormat="1" applyFont="1" applyBorder="1" applyAlignment="1">
      <alignment horizontal="right" vertical="top"/>
    </xf>
    <xf numFmtId="169" fontId="1228" fillId="2" borderId="1" xfId="0" applyNumberFormat="1" applyFont="1" applyFill="1" applyBorder="1" applyAlignment="1" applyProtection="1">
      <alignment horizontal="right" vertical="top"/>
      <protection locked="0"/>
    </xf>
    <xf numFmtId="169" fontId="1229" fillId="0" borderId="1" xfId="0" applyNumberFormat="1" applyFont="1" applyBorder="1" applyAlignment="1">
      <alignment horizontal="right" vertical="top"/>
    </xf>
    <xf numFmtId="169" fontId="1230" fillId="0" borderId="1" xfId="0" applyNumberFormat="1" applyFont="1" applyBorder="1" applyAlignment="1">
      <alignment horizontal="right" vertical="top"/>
    </xf>
    <xf numFmtId="169" fontId="1231" fillId="0" borderId="1" xfId="0" applyNumberFormat="1" applyFont="1" applyBorder="1" applyAlignment="1">
      <alignment horizontal="right" vertical="top"/>
    </xf>
    <xf numFmtId="169" fontId="1232" fillId="0" borderId="1" xfId="0" applyNumberFormat="1" applyFont="1" applyBorder="1" applyAlignment="1">
      <alignment horizontal="right" vertical="top"/>
    </xf>
    <xf numFmtId="0" fontId="1233" fillId="0" borderId="1" xfId="0" applyFont="1" applyBorder="1" applyAlignment="1">
      <alignment horizontal="left" vertical="top"/>
    </xf>
    <xf numFmtId="0" fontId="1234" fillId="0" borderId="1" xfId="0" applyFont="1" applyBorder="1" applyAlignment="1">
      <alignment horizontal="left" vertical="top" wrapText="1"/>
    </xf>
    <xf numFmtId="0" fontId="1235" fillId="0" borderId="1" xfId="0" applyFont="1" applyBorder="1" applyAlignment="1">
      <alignment horizontal="center" vertical="top"/>
    </xf>
    <xf numFmtId="168" fontId="1236" fillId="0" borderId="1" xfId="0" applyNumberFormat="1" applyFont="1" applyBorder="1" applyAlignment="1">
      <alignment horizontal="right" vertical="top"/>
    </xf>
    <xf numFmtId="169" fontId="1237" fillId="0" borderId="1" xfId="0" applyNumberFormat="1" applyFont="1" applyBorder="1" applyAlignment="1">
      <alignment horizontal="right" vertical="top"/>
    </xf>
    <xf numFmtId="169" fontId="1238" fillId="2" borderId="1" xfId="0" applyNumberFormat="1" applyFont="1" applyFill="1" applyBorder="1" applyAlignment="1" applyProtection="1">
      <alignment horizontal="right" vertical="top"/>
      <protection locked="0"/>
    </xf>
    <xf numFmtId="169" fontId="1239" fillId="0" borderId="1" xfId="0" applyNumberFormat="1" applyFont="1" applyBorder="1" applyAlignment="1">
      <alignment horizontal="right" vertical="top"/>
    </xf>
    <xf numFmtId="169" fontId="1240" fillId="0" borderId="1" xfId="0" applyNumberFormat="1" applyFont="1" applyBorder="1" applyAlignment="1">
      <alignment horizontal="right" vertical="top"/>
    </xf>
    <xf numFmtId="169" fontId="1241" fillId="0" borderId="1" xfId="0" applyNumberFormat="1" applyFont="1" applyBorder="1" applyAlignment="1">
      <alignment horizontal="right" vertical="top"/>
    </xf>
    <xf numFmtId="169" fontId="1242" fillId="0" borderId="1" xfId="0" applyNumberFormat="1" applyFont="1" applyBorder="1" applyAlignment="1">
      <alignment horizontal="right" vertical="top"/>
    </xf>
    <xf numFmtId="0" fontId="1243" fillId="0" borderId="1" xfId="0" applyFont="1" applyBorder="1" applyAlignment="1">
      <alignment horizontal="left" vertical="top"/>
    </xf>
    <xf numFmtId="0" fontId="1244" fillId="0" borderId="1" xfId="0" applyFont="1" applyBorder="1" applyAlignment="1">
      <alignment horizontal="left" vertical="top" wrapText="1"/>
    </xf>
    <xf numFmtId="0" fontId="1245" fillId="0" borderId="1" xfId="0" applyFont="1" applyBorder="1" applyAlignment="1">
      <alignment horizontal="center" vertical="top"/>
    </xf>
    <xf numFmtId="168" fontId="1246" fillId="0" borderId="1" xfId="0" applyNumberFormat="1" applyFont="1" applyBorder="1" applyAlignment="1">
      <alignment horizontal="right" vertical="top"/>
    </xf>
    <xf numFmtId="169" fontId="1247" fillId="0" borderId="1" xfId="0" applyNumberFormat="1" applyFont="1" applyBorder="1" applyAlignment="1">
      <alignment horizontal="right" vertical="top"/>
    </xf>
    <xf numFmtId="169" fontId="1248" fillId="2" borderId="1" xfId="0" applyNumberFormat="1" applyFont="1" applyFill="1" applyBorder="1" applyAlignment="1" applyProtection="1">
      <alignment horizontal="right" vertical="top"/>
      <protection locked="0"/>
    </xf>
    <xf numFmtId="169" fontId="1249" fillId="0" borderId="1" xfId="0" applyNumberFormat="1" applyFont="1" applyBorder="1" applyAlignment="1">
      <alignment horizontal="right" vertical="top"/>
    </xf>
    <xf numFmtId="169" fontId="1250" fillId="0" borderId="1" xfId="0" applyNumberFormat="1" applyFont="1" applyBorder="1" applyAlignment="1">
      <alignment horizontal="right" vertical="top"/>
    </xf>
    <xf numFmtId="169" fontId="1251" fillId="0" borderId="1" xfId="0" applyNumberFormat="1" applyFont="1" applyBorder="1" applyAlignment="1">
      <alignment horizontal="right" vertical="top"/>
    </xf>
    <xf numFmtId="169" fontId="1252" fillId="0" borderId="1" xfId="0" applyNumberFormat="1" applyFont="1" applyBorder="1" applyAlignment="1">
      <alignment horizontal="right" vertical="top"/>
    </xf>
    <xf numFmtId="0" fontId="1253" fillId="0" borderId="1" xfId="0" applyFont="1" applyBorder="1" applyAlignment="1">
      <alignment horizontal="left" vertical="top"/>
    </xf>
    <xf numFmtId="0" fontId="1254" fillId="0" borderId="1" xfId="0" applyFont="1" applyBorder="1" applyAlignment="1">
      <alignment horizontal="left" vertical="top" wrapText="1"/>
    </xf>
    <xf numFmtId="0" fontId="1255" fillId="0" borderId="1" xfId="0" applyFont="1" applyBorder="1" applyAlignment="1">
      <alignment horizontal="center" vertical="top"/>
    </xf>
    <xf numFmtId="168" fontId="1256" fillId="0" borderId="1" xfId="0" applyNumberFormat="1" applyFont="1" applyBorder="1" applyAlignment="1">
      <alignment horizontal="right" vertical="top"/>
    </xf>
    <xf numFmtId="169" fontId="1257" fillId="0" borderId="1" xfId="0" applyNumberFormat="1" applyFont="1" applyBorder="1" applyAlignment="1">
      <alignment horizontal="right" vertical="top"/>
    </xf>
    <xf numFmtId="169" fontId="1258" fillId="2" borderId="1" xfId="0" applyNumberFormat="1" applyFont="1" applyFill="1" applyBorder="1" applyAlignment="1" applyProtection="1">
      <alignment horizontal="right" vertical="top"/>
      <protection locked="0"/>
    </xf>
    <xf numFmtId="169" fontId="1259" fillId="0" borderId="1" xfId="0" applyNumberFormat="1" applyFont="1" applyBorder="1" applyAlignment="1">
      <alignment horizontal="right" vertical="top"/>
    </xf>
    <xf numFmtId="169" fontId="1260" fillId="0" borderId="1" xfId="0" applyNumberFormat="1" applyFont="1" applyBorder="1" applyAlignment="1">
      <alignment horizontal="right" vertical="top"/>
    </xf>
    <xf numFmtId="169" fontId="1261" fillId="0" borderId="1" xfId="0" applyNumberFormat="1" applyFont="1" applyBorder="1" applyAlignment="1">
      <alignment horizontal="right" vertical="top"/>
    </xf>
    <xf numFmtId="169" fontId="1262" fillId="0" borderId="1" xfId="0" applyNumberFormat="1" applyFont="1" applyBorder="1" applyAlignment="1">
      <alignment horizontal="right" vertical="top"/>
    </xf>
    <xf numFmtId="0" fontId="1263" fillId="3" borderId="1" xfId="0" applyFont="1" applyFill="1" applyBorder="1" applyAlignment="1">
      <alignment horizontal="left"/>
    </xf>
    <xf numFmtId="4" fontId="1270" fillId="3" borderId="1" xfId="0" applyNumberFormat="1" applyFont="1" applyFill="1" applyBorder="1" applyAlignment="1">
      <alignment horizontal="right"/>
    </xf>
    <xf numFmtId="4" fontId="1271" fillId="3" borderId="1" xfId="0" applyNumberFormat="1" applyFont="1" applyFill="1" applyBorder="1" applyAlignment="1">
      <alignment horizontal="right"/>
    </xf>
    <xf numFmtId="4" fontId="1272" fillId="3" borderId="1" xfId="0" applyNumberFormat="1" applyFont="1" applyFill="1" applyBorder="1" applyAlignment="1">
      <alignment horizontal="right"/>
    </xf>
    <xf numFmtId="0" fontId="1273" fillId="0" borderId="0" xfId="0" applyFont="1"/>
    <xf numFmtId="0" fontId="1274" fillId="0" borderId="1" xfId="0" applyFont="1" applyBorder="1" applyAlignment="1">
      <alignment horizontal="left" vertical="top"/>
    </xf>
    <xf numFmtId="0" fontId="1275" fillId="0" borderId="1" xfId="0" applyFont="1" applyBorder="1" applyAlignment="1">
      <alignment horizontal="left" vertical="top" wrapText="1"/>
    </xf>
    <xf numFmtId="0" fontId="1276" fillId="0" borderId="1" xfId="0" applyFont="1" applyBorder="1" applyAlignment="1">
      <alignment horizontal="center" vertical="top"/>
    </xf>
    <xf numFmtId="168" fontId="1277" fillId="0" borderId="1" xfId="0" applyNumberFormat="1" applyFont="1" applyBorder="1" applyAlignment="1">
      <alignment horizontal="right" vertical="top"/>
    </xf>
    <xf numFmtId="169" fontId="1278" fillId="0" borderId="1" xfId="0" applyNumberFormat="1" applyFont="1" applyBorder="1" applyAlignment="1">
      <alignment horizontal="right" vertical="top"/>
    </xf>
    <xf numFmtId="169" fontId="1279" fillId="2" borderId="1" xfId="0" applyNumberFormat="1" applyFont="1" applyFill="1" applyBorder="1" applyAlignment="1" applyProtection="1">
      <alignment horizontal="right" vertical="top"/>
      <protection locked="0"/>
    </xf>
    <xf numFmtId="169" fontId="1280" fillId="0" borderId="1" xfId="0" applyNumberFormat="1" applyFont="1" applyBorder="1" applyAlignment="1">
      <alignment horizontal="right" vertical="top"/>
    </xf>
    <xf numFmtId="169" fontId="1281" fillId="0" borderId="1" xfId="0" applyNumberFormat="1" applyFont="1" applyBorder="1" applyAlignment="1">
      <alignment horizontal="right" vertical="top"/>
    </xf>
    <xf numFmtId="169" fontId="1282" fillId="0" borderId="1" xfId="0" applyNumberFormat="1" applyFont="1" applyBorder="1" applyAlignment="1">
      <alignment horizontal="right" vertical="top"/>
    </xf>
    <xf numFmtId="169" fontId="1283" fillId="0" borderId="1" xfId="0" applyNumberFormat="1" applyFont="1" applyBorder="1" applyAlignment="1">
      <alignment horizontal="right" vertical="top"/>
    </xf>
    <xf numFmtId="0" fontId="1284" fillId="0" borderId="1" xfId="0" applyFont="1" applyBorder="1" applyAlignment="1">
      <alignment horizontal="left" vertical="top"/>
    </xf>
    <xf numFmtId="0" fontId="1285" fillId="0" borderId="1" xfId="0" applyFont="1" applyBorder="1" applyAlignment="1">
      <alignment horizontal="left" vertical="top" wrapText="1"/>
    </xf>
    <xf numFmtId="0" fontId="1286" fillId="0" borderId="1" xfId="0" applyFont="1" applyBorder="1" applyAlignment="1">
      <alignment horizontal="center" vertical="top"/>
    </xf>
    <xf numFmtId="168" fontId="1287" fillId="0" borderId="1" xfId="0" applyNumberFormat="1" applyFont="1" applyBorder="1" applyAlignment="1">
      <alignment horizontal="right" vertical="top"/>
    </xf>
    <xf numFmtId="169" fontId="1288" fillId="0" borderId="1" xfId="0" applyNumberFormat="1" applyFont="1" applyBorder="1" applyAlignment="1">
      <alignment horizontal="right" vertical="top"/>
    </xf>
    <xf numFmtId="169" fontId="1289" fillId="2" borderId="1" xfId="0" applyNumberFormat="1" applyFont="1" applyFill="1" applyBorder="1" applyAlignment="1" applyProtection="1">
      <alignment horizontal="right" vertical="top"/>
      <protection locked="0"/>
    </xf>
    <xf numFmtId="169" fontId="1290" fillId="0" borderId="1" xfId="0" applyNumberFormat="1" applyFont="1" applyBorder="1" applyAlignment="1">
      <alignment horizontal="right" vertical="top"/>
    </xf>
    <xf numFmtId="169" fontId="1291" fillId="0" borderId="1" xfId="0" applyNumberFormat="1" applyFont="1" applyBorder="1" applyAlignment="1">
      <alignment horizontal="right" vertical="top"/>
    </xf>
    <xf numFmtId="169" fontId="1292" fillId="0" borderId="1" xfId="0" applyNumberFormat="1" applyFont="1" applyBorder="1" applyAlignment="1">
      <alignment horizontal="right" vertical="top"/>
    </xf>
    <xf numFmtId="169" fontId="1293" fillId="0" borderId="1" xfId="0" applyNumberFormat="1" applyFont="1" applyBorder="1" applyAlignment="1">
      <alignment horizontal="right" vertical="top"/>
    </xf>
    <xf numFmtId="0" fontId="1294" fillId="0" borderId="1" xfId="0" applyFont="1" applyBorder="1" applyAlignment="1">
      <alignment horizontal="left" vertical="top"/>
    </xf>
    <xf numFmtId="0" fontId="1295" fillId="0" borderId="1" xfId="0" applyFont="1" applyBorder="1" applyAlignment="1">
      <alignment horizontal="left" vertical="top" wrapText="1"/>
    </xf>
    <xf numFmtId="0" fontId="1296" fillId="0" borderId="1" xfId="0" applyFont="1" applyBorder="1" applyAlignment="1">
      <alignment horizontal="center" vertical="top"/>
    </xf>
    <xf numFmtId="168" fontId="1297" fillId="0" borderId="1" xfId="0" applyNumberFormat="1" applyFont="1" applyBorder="1" applyAlignment="1">
      <alignment horizontal="right" vertical="top"/>
    </xf>
    <xf numFmtId="169" fontId="1298" fillId="0" borderId="1" xfId="0" applyNumberFormat="1" applyFont="1" applyBorder="1" applyAlignment="1">
      <alignment horizontal="right" vertical="top"/>
    </xf>
    <xf numFmtId="169" fontId="1299" fillId="2" borderId="1" xfId="0" applyNumberFormat="1" applyFont="1" applyFill="1" applyBorder="1" applyAlignment="1" applyProtection="1">
      <alignment horizontal="right" vertical="top"/>
      <protection locked="0"/>
    </xf>
    <xf numFmtId="169" fontId="1300" fillId="0" borderId="1" xfId="0" applyNumberFormat="1" applyFont="1" applyBorder="1" applyAlignment="1">
      <alignment horizontal="right" vertical="top"/>
    </xf>
    <xf numFmtId="169" fontId="1301" fillId="0" borderId="1" xfId="0" applyNumberFormat="1" applyFont="1" applyBorder="1" applyAlignment="1">
      <alignment horizontal="right" vertical="top"/>
    </xf>
    <xf numFmtId="169" fontId="1302" fillId="0" borderId="1" xfId="0" applyNumberFormat="1" applyFont="1" applyBorder="1" applyAlignment="1">
      <alignment horizontal="right" vertical="top"/>
    </xf>
    <xf numFmtId="169" fontId="1303" fillId="0" borderId="1" xfId="0" applyNumberFormat="1" applyFont="1" applyBorder="1" applyAlignment="1">
      <alignment horizontal="right" vertical="top"/>
    </xf>
    <xf numFmtId="0" fontId="1304" fillId="0" borderId="1" xfId="0" applyFont="1" applyBorder="1" applyAlignment="1">
      <alignment horizontal="left" vertical="top"/>
    </xf>
    <xf numFmtId="0" fontId="1305" fillId="0" borderId="1" xfId="0" applyFont="1" applyBorder="1" applyAlignment="1">
      <alignment horizontal="left" vertical="top" wrapText="1"/>
    </xf>
    <xf numFmtId="0" fontId="1306" fillId="0" borderId="1" xfId="0" applyFont="1" applyBorder="1" applyAlignment="1">
      <alignment horizontal="center" vertical="top"/>
    </xf>
    <xf numFmtId="168" fontId="1307" fillId="0" borderId="1" xfId="0" applyNumberFormat="1" applyFont="1" applyBorder="1" applyAlignment="1">
      <alignment horizontal="right" vertical="top"/>
    </xf>
    <xf numFmtId="169" fontId="1308" fillId="0" borderId="1" xfId="0" applyNumberFormat="1" applyFont="1" applyBorder="1" applyAlignment="1">
      <alignment horizontal="right" vertical="top"/>
    </xf>
    <xf numFmtId="169" fontId="1309" fillId="2" borderId="1" xfId="0" applyNumberFormat="1" applyFont="1" applyFill="1" applyBorder="1" applyAlignment="1" applyProtection="1">
      <alignment horizontal="right" vertical="top"/>
      <protection locked="0"/>
    </xf>
    <xf numFmtId="169" fontId="1310" fillId="0" borderId="1" xfId="0" applyNumberFormat="1" applyFont="1" applyBorder="1" applyAlignment="1">
      <alignment horizontal="right" vertical="top"/>
    </xf>
    <xf numFmtId="169" fontId="1311" fillId="0" borderId="1" xfId="0" applyNumberFormat="1" applyFont="1" applyBorder="1" applyAlignment="1">
      <alignment horizontal="right" vertical="top"/>
    </xf>
    <xf numFmtId="169" fontId="1312" fillId="0" borderId="1" xfId="0" applyNumberFormat="1" applyFont="1" applyBorder="1" applyAlignment="1">
      <alignment horizontal="right" vertical="top"/>
    </xf>
    <xf numFmtId="169" fontId="1313" fillId="0" borderId="1" xfId="0" applyNumberFormat="1" applyFont="1" applyBorder="1" applyAlignment="1">
      <alignment horizontal="right" vertical="top"/>
    </xf>
    <xf numFmtId="0" fontId="1314" fillId="3" borderId="1" xfId="0" applyFont="1" applyFill="1" applyBorder="1" applyAlignment="1">
      <alignment horizontal="left"/>
    </xf>
    <xf numFmtId="4" fontId="1321" fillId="3" borderId="1" xfId="0" applyNumberFormat="1" applyFont="1" applyFill="1" applyBorder="1" applyAlignment="1">
      <alignment horizontal="right"/>
    </xf>
    <xf numFmtId="4" fontId="1322" fillId="3" borderId="1" xfId="0" applyNumberFormat="1" applyFont="1" applyFill="1" applyBorder="1" applyAlignment="1">
      <alignment horizontal="right"/>
    </xf>
    <xf numFmtId="4" fontId="1323" fillId="3" borderId="1" xfId="0" applyNumberFormat="1" applyFont="1" applyFill="1" applyBorder="1" applyAlignment="1">
      <alignment horizontal="right"/>
    </xf>
    <xf numFmtId="0" fontId="1324" fillId="0" borderId="0" xfId="0" applyFont="1"/>
    <xf numFmtId="0" fontId="1325" fillId="0" borderId="1" xfId="0" applyFont="1" applyBorder="1" applyAlignment="1">
      <alignment horizontal="left" vertical="top"/>
    </xf>
    <xf numFmtId="0" fontId="1326" fillId="0" borderId="1" xfId="0" applyFont="1" applyBorder="1" applyAlignment="1">
      <alignment horizontal="left" vertical="top" wrapText="1"/>
    </xf>
    <xf numFmtId="0" fontId="1327" fillId="0" borderId="1" xfId="0" applyFont="1" applyBorder="1" applyAlignment="1">
      <alignment horizontal="center" vertical="top"/>
    </xf>
    <xf numFmtId="168" fontId="1328" fillId="0" borderId="1" xfId="0" applyNumberFormat="1" applyFont="1" applyBorder="1" applyAlignment="1">
      <alignment horizontal="right" vertical="top"/>
    </xf>
    <xf numFmtId="169" fontId="1329" fillId="0" borderId="1" xfId="0" applyNumberFormat="1" applyFont="1" applyBorder="1" applyAlignment="1">
      <alignment horizontal="right" vertical="top"/>
    </xf>
    <xf numFmtId="169" fontId="1330" fillId="2" borderId="1" xfId="0" applyNumberFormat="1" applyFont="1" applyFill="1" applyBorder="1" applyAlignment="1" applyProtection="1">
      <alignment horizontal="right" vertical="top"/>
      <protection locked="0"/>
    </xf>
    <xf numFmtId="169" fontId="1331" fillId="0" borderId="1" xfId="0" applyNumberFormat="1" applyFont="1" applyBorder="1" applyAlignment="1">
      <alignment horizontal="right" vertical="top"/>
    </xf>
    <xf numFmtId="169" fontId="1332" fillId="0" borderId="1" xfId="0" applyNumberFormat="1" applyFont="1" applyBorder="1" applyAlignment="1">
      <alignment horizontal="right" vertical="top"/>
    </xf>
    <xf numFmtId="169" fontId="1333" fillId="0" borderId="1" xfId="0" applyNumberFormat="1" applyFont="1" applyBorder="1" applyAlignment="1">
      <alignment horizontal="right" vertical="top"/>
    </xf>
    <xf numFmtId="169" fontId="1334" fillId="0" borderId="1" xfId="0" applyNumberFormat="1" applyFont="1" applyBorder="1" applyAlignment="1">
      <alignment horizontal="right" vertical="top"/>
    </xf>
    <xf numFmtId="0" fontId="1335" fillId="0" borderId="1" xfId="0" applyFont="1" applyBorder="1" applyAlignment="1">
      <alignment horizontal="left" vertical="top"/>
    </xf>
    <xf numFmtId="0" fontId="1336" fillId="0" borderId="1" xfId="0" applyFont="1" applyBorder="1" applyAlignment="1">
      <alignment horizontal="left" vertical="top" wrapText="1"/>
    </xf>
    <xf numFmtId="0" fontId="1337" fillId="0" borderId="1" xfId="0" applyFont="1" applyBorder="1" applyAlignment="1">
      <alignment horizontal="center" vertical="top"/>
    </xf>
    <xf numFmtId="168" fontId="1338" fillId="0" borderId="1" xfId="0" applyNumberFormat="1" applyFont="1" applyBorder="1" applyAlignment="1">
      <alignment horizontal="right" vertical="top"/>
    </xf>
    <xf numFmtId="169" fontId="1339" fillId="0" borderId="1" xfId="0" applyNumberFormat="1" applyFont="1" applyBorder="1" applyAlignment="1">
      <alignment horizontal="right" vertical="top"/>
    </xf>
    <xf numFmtId="169" fontId="1340" fillId="2" borderId="1" xfId="0" applyNumberFormat="1" applyFont="1" applyFill="1" applyBorder="1" applyAlignment="1" applyProtection="1">
      <alignment horizontal="right" vertical="top"/>
      <protection locked="0"/>
    </xf>
    <xf numFmtId="169" fontId="1341" fillId="0" borderId="1" xfId="0" applyNumberFormat="1" applyFont="1" applyBorder="1" applyAlignment="1">
      <alignment horizontal="right" vertical="top"/>
    </xf>
    <xf numFmtId="169" fontId="1342" fillId="0" borderId="1" xfId="0" applyNumberFormat="1" applyFont="1" applyBorder="1" applyAlignment="1">
      <alignment horizontal="right" vertical="top"/>
    </xf>
    <xf numFmtId="169" fontId="1343" fillId="0" borderId="1" xfId="0" applyNumberFormat="1" applyFont="1" applyBorder="1" applyAlignment="1">
      <alignment horizontal="right" vertical="top"/>
    </xf>
    <xf numFmtId="169" fontId="1344" fillId="0" borderId="1" xfId="0" applyNumberFormat="1" applyFont="1" applyBorder="1" applyAlignment="1">
      <alignment horizontal="right" vertical="top"/>
    </xf>
    <xf numFmtId="0" fontId="1345" fillId="0" borderId="1" xfId="0" applyFont="1" applyBorder="1" applyAlignment="1">
      <alignment horizontal="left" vertical="top"/>
    </xf>
    <xf numFmtId="0" fontId="1346" fillId="0" borderId="1" xfId="0" applyFont="1" applyBorder="1" applyAlignment="1">
      <alignment horizontal="left" vertical="top" wrapText="1"/>
    </xf>
    <xf numFmtId="0" fontId="1347" fillId="0" borderId="1" xfId="0" applyFont="1" applyBorder="1" applyAlignment="1">
      <alignment horizontal="center" vertical="top"/>
    </xf>
    <xf numFmtId="168" fontId="1348" fillId="0" borderId="1" xfId="0" applyNumberFormat="1" applyFont="1" applyBorder="1" applyAlignment="1">
      <alignment horizontal="right" vertical="top"/>
    </xf>
    <xf numFmtId="169" fontId="1349" fillId="0" borderId="1" xfId="0" applyNumberFormat="1" applyFont="1" applyBorder="1" applyAlignment="1">
      <alignment horizontal="right" vertical="top"/>
    </xf>
    <xf numFmtId="169" fontId="1350" fillId="2" borderId="1" xfId="0" applyNumberFormat="1" applyFont="1" applyFill="1" applyBorder="1" applyAlignment="1" applyProtection="1">
      <alignment horizontal="right" vertical="top"/>
      <protection locked="0"/>
    </xf>
    <xf numFmtId="169" fontId="1351" fillId="0" borderId="1" xfId="0" applyNumberFormat="1" applyFont="1" applyBorder="1" applyAlignment="1">
      <alignment horizontal="right" vertical="top"/>
    </xf>
    <xf numFmtId="169" fontId="1352" fillId="0" borderId="1" xfId="0" applyNumberFormat="1" applyFont="1" applyBorder="1" applyAlignment="1">
      <alignment horizontal="right" vertical="top"/>
    </xf>
    <xf numFmtId="169" fontId="1353" fillId="0" borderId="1" xfId="0" applyNumberFormat="1" applyFont="1" applyBorder="1" applyAlignment="1">
      <alignment horizontal="right" vertical="top"/>
    </xf>
    <xf numFmtId="169" fontId="1354" fillId="0" borderId="1" xfId="0" applyNumberFormat="1" applyFont="1" applyBorder="1" applyAlignment="1">
      <alignment horizontal="right" vertical="top"/>
    </xf>
    <xf numFmtId="0" fontId="1355" fillId="0" borderId="1" xfId="0" applyFont="1" applyBorder="1" applyAlignment="1">
      <alignment horizontal="left" vertical="top"/>
    </xf>
    <xf numFmtId="0" fontId="1356" fillId="0" borderId="1" xfId="0" applyFont="1" applyBorder="1" applyAlignment="1">
      <alignment horizontal="left" vertical="top" wrapText="1"/>
    </xf>
    <xf numFmtId="0" fontId="1357" fillId="0" borderId="1" xfId="0" applyFont="1" applyBorder="1" applyAlignment="1">
      <alignment horizontal="center" vertical="top"/>
    </xf>
    <xf numFmtId="168" fontId="1358" fillId="0" borderId="1" xfId="0" applyNumberFormat="1" applyFont="1" applyBorder="1" applyAlignment="1">
      <alignment horizontal="right" vertical="top"/>
    </xf>
    <xf numFmtId="169" fontId="1359" fillId="0" borderId="1" xfId="0" applyNumberFormat="1" applyFont="1" applyBorder="1" applyAlignment="1">
      <alignment horizontal="right" vertical="top"/>
    </xf>
    <xf numFmtId="169" fontId="1360" fillId="2" borderId="1" xfId="0" applyNumberFormat="1" applyFont="1" applyFill="1" applyBorder="1" applyAlignment="1" applyProtection="1">
      <alignment horizontal="right" vertical="top"/>
      <protection locked="0"/>
    </xf>
    <xf numFmtId="169" fontId="1361" fillId="0" borderId="1" xfId="0" applyNumberFormat="1" applyFont="1" applyBorder="1" applyAlignment="1">
      <alignment horizontal="right" vertical="top"/>
    </xf>
    <xf numFmtId="169" fontId="1362" fillId="0" borderId="1" xfId="0" applyNumberFormat="1" applyFont="1" applyBorder="1" applyAlignment="1">
      <alignment horizontal="right" vertical="top"/>
    </xf>
    <xf numFmtId="169" fontId="1363" fillId="0" borderId="1" xfId="0" applyNumberFormat="1" applyFont="1" applyBorder="1" applyAlignment="1">
      <alignment horizontal="right" vertical="top"/>
    </xf>
    <xf numFmtId="169" fontId="1364" fillId="0" borderId="1" xfId="0" applyNumberFormat="1" applyFont="1" applyBorder="1" applyAlignment="1">
      <alignment horizontal="right" vertical="top"/>
    </xf>
    <xf numFmtId="0" fontId="1365" fillId="0" borderId="1" xfId="0" applyFont="1" applyBorder="1" applyAlignment="1">
      <alignment horizontal="left" vertical="top"/>
    </xf>
    <xf numFmtId="0" fontId="1366" fillId="0" borderId="1" xfId="0" applyFont="1" applyBorder="1" applyAlignment="1">
      <alignment horizontal="left" vertical="top" wrapText="1"/>
    </xf>
    <xf numFmtId="0" fontId="1367" fillId="0" borderId="1" xfId="0" applyFont="1" applyBorder="1" applyAlignment="1">
      <alignment horizontal="center" vertical="top"/>
    </xf>
    <xf numFmtId="168" fontId="1368" fillId="0" borderId="1" xfId="0" applyNumberFormat="1" applyFont="1" applyBorder="1" applyAlignment="1">
      <alignment horizontal="right" vertical="top"/>
    </xf>
    <xf numFmtId="169" fontId="1369" fillId="0" borderId="1" xfId="0" applyNumberFormat="1" applyFont="1" applyBorder="1" applyAlignment="1">
      <alignment horizontal="right" vertical="top"/>
    </xf>
    <xf numFmtId="169" fontId="1370" fillId="2" borderId="1" xfId="0" applyNumberFormat="1" applyFont="1" applyFill="1" applyBorder="1" applyAlignment="1" applyProtection="1">
      <alignment horizontal="right" vertical="top"/>
      <protection locked="0"/>
    </xf>
    <xf numFmtId="169" fontId="1371" fillId="0" borderId="1" xfId="0" applyNumberFormat="1" applyFont="1" applyBorder="1" applyAlignment="1">
      <alignment horizontal="right" vertical="top"/>
    </xf>
    <xf numFmtId="169" fontId="1372" fillId="0" borderId="1" xfId="0" applyNumberFormat="1" applyFont="1" applyBorder="1" applyAlignment="1">
      <alignment horizontal="right" vertical="top"/>
    </xf>
    <xf numFmtId="169" fontId="1373" fillId="0" borderId="1" xfId="0" applyNumberFormat="1" applyFont="1" applyBorder="1" applyAlignment="1">
      <alignment horizontal="right" vertical="top"/>
    </xf>
    <xf numFmtId="169" fontId="1374" fillId="0" borderId="1" xfId="0" applyNumberFormat="1" applyFont="1" applyBorder="1" applyAlignment="1">
      <alignment horizontal="right" vertical="top"/>
    </xf>
    <xf numFmtId="0" fontId="1375" fillId="0" borderId="1" xfId="0" applyFont="1" applyBorder="1" applyAlignment="1">
      <alignment horizontal="left" vertical="top"/>
    </xf>
    <xf numFmtId="0" fontId="1376" fillId="0" borderId="1" xfId="0" applyFont="1" applyBorder="1" applyAlignment="1">
      <alignment horizontal="left" vertical="top" wrapText="1"/>
    </xf>
    <xf numFmtId="0" fontId="1377" fillId="0" borderId="1" xfId="0" applyFont="1" applyBorder="1" applyAlignment="1">
      <alignment horizontal="center" vertical="top"/>
    </xf>
    <xf numFmtId="168" fontId="1378" fillId="0" borderId="1" xfId="0" applyNumberFormat="1" applyFont="1" applyBorder="1" applyAlignment="1">
      <alignment horizontal="right" vertical="top"/>
    </xf>
    <xf numFmtId="169" fontId="1379" fillId="0" borderId="1" xfId="0" applyNumberFormat="1" applyFont="1" applyBorder="1" applyAlignment="1">
      <alignment horizontal="right" vertical="top"/>
    </xf>
    <xf numFmtId="169" fontId="1380" fillId="2" borderId="1" xfId="0" applyNumberFormat="1" applyFont="1" applyFill="1" applyBorder="1" applyAlignment="1" applyProtection="1">
      <alignment horizontal="right" vertical="top"/>
      <protection locked="0"/>
    </xf>
    <xf numFmtId="169" fontId="1381" fillId="0" borderId="1" xfId="0" applyNumberFormat="1" applyFont="1" applyBorder="1" applyAlignment="1">
      <alignment horizontal="right" vertical="top"/>
    </xf>
    <xf numFmtId="169" fontId="1382" fillId="0" borderId="1" xfId="0" applyNumberFormat="1" applyFont="1" applyBorder="1" applyAlignment="1">
      <alignment horizontal="right" vertical="top"/>
    </xf>
    <xf numFmtId="169" fontId="1383" fillId="0" borderId="1" xfId="0" applyNumberFormat="1" applyFont="1" applyBorder="1" applyAlignment="1">
      <alignment horizontal="right" vertical="top"/>
    </xf>
    <xf numFmtId="169" fontId="1384" fillId="0" borderId="1" xfId="0" applyNumberFormat="1" applyFont="1" applyBorder="1" applyAlignment="1">
      <alignment horizontal="right" vertical="top"/>
    </xf>
    <xf numFmtId="4" fontId="1386" fillId="3" borderId="0" xfId="0" applyNumberFormat="1" applyFont="1" applyFill="1" applyAlignment="1">
      <alignment horizontal="right"/>
    </xf>
    <xf numFmtId="4" fontId="1387" fillId="3" borderId="0" xfId="0" applyNumberFormat="1" applyFont="1" applyFill="1" applyAlignment="1">
      <alignment horizontal="right"/>
    </xf>
    <xf numFmtId="4" fontId="1388" fillId="3" borderId="0" xfId="0" applyNumberFormat="1" applyFont="1" applyFill="1" applyAlignment="1">
      <alignment horizontal="right"/>
    </xf>
    <xf numFmtId="4" fontId="1391" fillId="0" borderId="1" xfId="0" applyNumberFormat="1" applyFont="1" applyBorder="1" applyAlignment="1">
      <alignment horizontal="right" vertical="top"/>
    </xf>
    <xf numFmtId="4" fontId="1392" fillId="0" borderId="1" xfId="0" applyNumberFormat="1" applyFont="1" applyBorder="1" applyAlignment="1">
      <alignment horizontal="right" vertical="top"/>
    </xf>
    <xf numFmtId="170" fontId="1393" fillId="0" borderId="1" xfId="0" applyNumberFormat="1" applyFont="1" applyBorder="1" applyAlignment="1">
      <alignment horizontal="right" vertical="top"/>
    </xf>
    <xf numFmtId="170" fontId="1394" fillId="0" borderId="1" xfId="0" applyNumberFormat="1" applyFont="1" applyBorder="1" applyAlignment="1">
      <alignment horizontal="right" vertical="top"/>
    </xf>
    <xf numFmtId="4" fontId="1395" fillId="5" borderId="1" xfId="0" applyNumberFormat="1" applyFont="1" applyFill="1" applyBorder="1"/>
    <xf numFmtId="0" fontId="1" fillId="0" borderId="1" xfId="0" applyFont="1" applyBorder="1" applyAlignment="1">
      <alignment horizontal="center" vertical="top"/>
    </xf>
    <xf numFmtId="0" fontId="2" fillId="2" borderId="1" xfId="0" applyFont="1" applyFill="1" applyBorder="1" applyAlignment="1" applyProtection="1">
      <alignment vertical="top"/>
      <protection locked="0"/>
    </xf>
    <xf numFmtId="0" fontId="0" fillId="0" borderId="0" xfId="0"/>
    <xf numFmtId="164" fontId="3" fillId="2" borderId="1" xfId="0" applyNumberFormat="1" applyFont="1" applyFill="1" applyBorder="1" applyAlignment="1" applyProtection="1">
      <alignment vertical="top"/>
      <protection locked="0"/>
    </xf>
    <xf numFmtId="166" fontId="5" fillId="2" borderId="1" xfId="0" applyNumberFormat="1" applyFont="1" applyFill="1" applyBorder="1" applyAlignment="1" applyProtection="1">
      <alignment vertical="top"/>
      <protection locked="0"/>
    </xf>
    <xf numFmtId="165" fontId="4" fillId="2" borderId="1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>
      <alignment horizontal="left" vertical="top"/>
    </xf>
    <xf numFmtId="167" fontId="8" fillId="0" borderId="0" xfId="0" applyNumberFormat="1" applyFont="1" applyAlignment="1">
      <alignment horizontal="left" vertical="top"/>
    </xf>
    <xf numFmtId="164" fontId="7" fillId="0" borderId="0" xfId="0" applyNumberFormat="1" applyFont="1" applyAlignment="1">
      <alignment horizontal="left" vertical="top"/>
    </xf>
    <xf numFmtId="0" fontId="11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left"/>
    </xf>
    <xf numFmtId="0" fontId="35" fillId="3" borderId="1" xfId="0" applyFont="1" applyFill="1" applyBorder="1" applyAlignment="1">
      <alignment horizontal="left"/>
    </xf>
    <xf numFmtId="0" fontId="36" fillId="3" borderId="1" xfId="0" applyFont="1" applyFill="1" applyBorder="1" applyAlignment="1">
      <alignment horizontal="left"/>
    </xf>
    <xf numFmtId="0" fontId="37" fillId="3" borderId="1" xfId="0" applyFont="1" applyFill="1" applyBorder="1" applyAlignment="1">
      <alignment horizontal="left"/>
    </xf>
    <xf numFmtId="0" fontId="38" fillId="3" borderId="1" xfId="0" applyFont="1" applyFill="1" applyBorder="1" applyAlignment="1">
      <alignment horizontal="left"/>
    </xf>
    <xf numFmtId="0" fontId="39" fillId="3" borderId="1" xfId="0" applyFont="1" applyFill="1" applyBorder="1" applyAlignment="1">
      <alignment horizontal="left"/>
    </xf>
    <xf numFmtId="0" fontId="40" fillId="3" borderId="1" xfId="0" applyFont="1" applyFill="1" applyBorder="1" applyAlignment="1">
      <alignment horizontal="left"/>
    </xf>
    <xf numFmtId="0" fontId="41" fillId="3" borderId="1" xfId="0" applyFont="1" applyFill="1" applyBorder="1" applyAlignment="1">
      <alignment horizontal="left"/>
    </xf>
    <xf numFmtId="0" fontId="251" fillId="3" borderId="1" xfId="0" applyFont="1" applyFill="1" applyBorder="1" applyAlignment="1">
      <alignment horizontal="left"/>
    </xf>
    <xf numFmtId="0" fontId="252" fillId="3" borderId="1" xfId="0" applyFont="1" applyFill="1" applyBorder="1" applyAlignment="1">
      <alignment horizontal="left"/>
    </xf>
    <xf numFmtId="0" fontId="253" fillId="3" borderId="1" xfId="0" applyFont="1" applyFill="1" applyBorder="1" applyAlignment="1">
      <alignment horizontal="left"/>
    </xf>
    <xf numFmtId="0" fontId="254" fillId="3" borderId="1" xfId="0" applyFont="1" applyFill="1" applyBorder="1" applyAlignment="1">
      <alignment horizontal="left"/>
    </xf>
    <xf numFmtId="0" fontId="255" fillId="3" borderId="1" xfId="0" applyFont="1" applyFill="1" applyBorder="1" applyAlignment="1">
      <alignment horizontal="left"/>
    </xf>
    <xf numFmtId="0" fontId="256" fillId="3" borderId="1" xfId="0" applyFont="1" applyFill="1" applyBorder="1" applyAlignment="1">
      <alignment horizontal="left"/>
    </xf>
    <xf numFmtId="0" fontId="257" fillId="3" borderId="1" xfId="0" applyFont="1" applyFill="1" applyBorder="1" applyAlignment="1">
      <alignment horizontal="left"/>
    </xf>
    <xf numFmtId="0" fontId="335" fillId="3" borderId="1" xfId="0" applyFont="1" applyFill="1" applyBorder="1" applyAlignment="1">
      <alignment horizontal="left"/>
    </xf>
    <xf numFmtId="0" fontId="336" fillId="3" borderId="1" xfId="0" applyFont="1" applyFill="1" applyBorder="1" applyAlignment="1">
      <alignment horizontal="left"/>
    </xf>
    <xf numFmtId="0" fontId="337" fillId="3" borderId="1" xfId="0" applyFont="1" applyFill="1" applyBorder="1" applyAlignment="1">
      <alignment horizontal="left"/>
    </xf>
    <xf numFmtId="0" fontId="338" fillId="3" borderId="1" xfId="0" applyFont="1" applyFill="1" applyBorder="1" applyAlignment="1">
      <alignment horizontal="left"/>
    </xf>
    <xf numFmtId="0" fontId="339" fillId="3" borderId="1" xfId="0" applyFont="1" applyFill="1" applyBorder="1" applyAlignment="1">
      <alignment horizontal="left"/>
    </xf>
    <xf numFmtId="0" fontId="340" fillId="3" borderId="1" xfId="0" applyFont="1" applyFill="1" applyBorder="1" applyAlignment="1">
      <alignment horizontal="left"/>
    </xf>
    <xf numFmtId="0" fontId="341" fillId="3" borderId="1" xfId="0" applyFont="1" applyFill="1" applyBorder="1" applyAlignment="1">
      <alignment horizontal="left"/>
    </xf>
    <xf numFmtId="0" fontId="371" fillId="3" borderId="1" xfId="0" applyFont="1" applyFill="1" applyBorder="1" applyAlignment="1">
      <alignment horizontal="left"/>
    </xf>
    <xf numFmtId="0" fontId="372" fillId="3" borderId="1" xfId="0" applyFont="1" applyFill="1" applyBorder="1" applyAlignment="1">
      <alignment horizontal="left"/>
    </xf>
    <xf numFmtId="0" fontId="373" fillId="3" borderId="1" xfId="0" applyFont="1" applyFill="1" applyBorder="1" applyAlignment="1">
      <alignment horizontal="left"/>
    </xf>
    <xf numFmtId="0" fontId="374" fillId="3" borderId="1" xfId="0" applyFont="1" applyFill="1" applyBorder="1" applyAlignment="1">
      <alignment horizontal="left"/>
    </xf>
    <xf numFmtId="0" fontId="375" fillId="3" borderId="1" xfId="0" applyFont="1" applyFill="1" applyBorder="1" applyAlignment="1">
      <alignment horizontal="left"/>
    </xf>
    <xf numFmtId="0" fontId="376" fillId="3" borderId="1" xfId="0" applyFont="1" applyFill="1" applyBorder="1" applyAlignment="1">
      <alignment horizontal="left"/>
    </xf>
    <xf numFmtId="0" fontId="377" fillId="3" borderId="1" xfId="0" applyFont="1" applyFill="1" applyBorder="1" applyAlignment="1">
      <alignment horizontal="left"/>
    </xf>
    <xf numFmtId="0" fontId="431" fillId="3" borderId="1" xfId="0" applyFont="1" applyFill="1" applyBorder="1" applyAlignment="1">
      <alignment horizontal="left"/>
    </xf>
    <xf numFmtId="0" fontId="432" fillId="3" borderId="1" xfId="0" applyFont="1" applyFill="1" applyBorder="1" applyAlignment="1">
      <alignment horizontal="left"/>
    </xf>
    <xf numFmtId="0" fontId="433" fillId="3" borderId="1" xfId="0" applyFont="1" applyFill="1" applyBorder="1" applyAlignment="1">
      <alignment horizontal="left"/>
    </xf>
    <xf numFmtId="0" fontId="434" fillId="3" borderId="1" xfId="0" applyFont="1" applyFill="1" applyBorder="1" applyAlignment="1">
      <alignment horizontal="left"/>
    </xf>
    <xf numFmtId="0" fontId="435" fillId="3" borderId="1" xfId="0" applyFont="1" applyFill="1" applyBorder="1" applyAlignment="1">
      <alignment horizontal="left"/>
    </xf>
    <xf numFmtId="0" fontId="436" fillId="3" borderId="1" xfId="0" applyFont="1" applyFill="1" applyBorder="1" applyAlignment="1">
      <alignment horizontal="left"/>
    </xf>
    <xf numFmtId="0" fontId="437" fillId="3" borderId="1" xfId="0" applyFont="1" applyFill="1" applyBorder="1" applyAlignment="1">
      <alignment horizontal="left"/>
    </xf>
    <xf numFmtId="0" fontId="491" fillId="3" borderId="1" xfId="0" applyFont="1" applyFill="1" applyBorder="1" applyAlignment="1">
      <alignment horizontal="left"/>
    </xf>
    <xf numFmtId="0" fontId="492" fillId="3" borderId="1" xfId="0" applyFont="1" applyFill="1" applyBorder="1" applyAlignment="1">
      <alignment horizontal="left"/>
    </xf>
    <xf numFmtId="0" fontId="493" fillId="3" borderId="1" xfId="0" applyFont="1" applyFill="1" applyBorder="1" applyAlignment="1">
      <alignment horizontal="left"/>
    </xf>
    <xf numFmtId="0" fontId="494" fillId="3" borderId="1" xfId="0" applyFont="1" applyFill="1" applyBorder="1" applyAlignment="1">
      <alignment horizontal="left"/>
    </xf>
    <xf numFmtId="0" fontId="495" fillId="3" borderId="1" xfId="0" applyFont="1" applyFill="1" applyBorder="1" applyAlignment="1">
      <alignment horizontal="left"/>
    </xf>
    <xf numFmtId="0" fontId="496" fillId="3" borderId="1" xfId="0" applyFont="1" applyFill="1" applyBorder="1" applyAlignment="1">
      <alignment horizontal="left"/>
    </xf>
    <xf numFmtId="0" fontId="497" fillId="3" borderId="1" xfId="0" applyFont="1" applyFill="1" applyBorder="1" applyAlignment="1">
      <alignment horizontal="left"/>
    </xf>
    <xf numFmtId="0" fontId="574" fillId="3" borderId="0" xfId="0" applyFont="1" applyFill="1" applyAlignment="1">
      <alignment horizontal="right"/>
    </xf>
    <xf numFmtId="4" fontId="575" fillId="3" borderId="0" xfId="0" applyNumberFormat="1" applyFont="1" applyFill="1" applyAlignment="1">
      <alignment horizontal="right"/>
    </xf>
    <xf numFmtId="0" fontId="576" fillId="4" borderId="0" xfId="0" applyFont="1" applyFill="1" applyAlignment="1">
      <alignment horizontal="left" vertical="top"/>
    </xf>
    <xf numFmtId="0" fontId="577" fillId="2" borderId="0" xfId="0" applyFont="1" applyFill="1" applyAlignment="1">
      <alignment horizontal="left" vertical="top"/>
    </xf>
    <xf numFmtId="0" fontId="578" fillId="0" borderId="2" xfId="0" applyFont="1" applyBorder="1" applyAlignment="1">
      <alignment horizontal="center" vertical="top"/>
    </xf>
    <xf numFmtId="165" fontId="579" fillId="0" borderId="0" xfId="0" applyNumberFormat="1" applyFont="1" applyAlignment="1">
      <alignment horizontal="center" vertical="top"/>
    </xf>
    <xf numFmtId="0" fontId="580" fillId="0" borderId="0" xfId="0" applyFont="1" applyAlignment="1">
      <alignment horizontal="left" vertical="top"/>
    </xf>
    <xf numFmtId="167" fontId="582" fillId="0" borderId="0" xfId="0" applyNumberFormat="1" applyFont="1" applyAlignment="1">
      <alignment horizontal="left" vertical="top"/>
    </xf>
    <xf numFmtId="164" fontId="581" fillId="0" borderId="0" xfId="0" applyNumberFormat="1" applyFont="1" applyAlignment="1">
      <alignment horizontal="left" vertical="top"/>
    </xf>
    <xf numFmtId="4" fontId="667" fillId="3" borderId="1" xfId="0" applyNumberFormat="1" applyFont="1" applyFill="1" applyBorder="1" applyAlignment="1">
      <alignment horizontal="right"/>
    </xf>
    <xf numFmtId="0" fontId="668" fillId="3" borderId="1" xfId="0" applyFont="1" applyFill="1" applyBorder="1" applyAlignment="1">
      <alignment horizontal="left"/>
    </xf>
    <xf numFmtId="4" fontId="669" fillId="3" borderId="1" xfId="0" applyNumberFormat="1" applyFont="1" applyFill="1" applyBorder="1" applyAlignment="1">
      <alignment horizontal="right"/>
    </xf>
    <xf numFmtId="0" fontId="670" fillId="3" borderId="1" xfId="0" applyFont="1" applyFill="1" applyBorder="1" applyAlignment="1">
      <alignment horizontal="left"/>
    </xf>
    <xf numFmtId="4" fontId="671" fillId="3" borderId="1" xfId="0" applyNumberFormat="1" applyFont="1" applyFill="1" applyBorder="1" applyAlignment="1">
      <alignment horizontal="right"/>
    </xf>
    <xf numFmtId="0" fontId="672" fillId="3" borderId="1" xfId="0" applyFont="1" applyFill="1" applyBorder="1" applyAlignment="1">
      <alignment horizontal="left"/>
    </xf>
    <xf numFmtId="0" fontId="664" fillId="3" borderId="1" xfId="0" applyFont="1" applyFill="1" applyBorder="1" applyAlignment="1">
      <alignment horizontal="left"/>
    </xf>
    <xf numFmtId="0" fontId="665" fillId="3" borderId="1" xfId="0" applyFont="1" applyFill="1" applyBorder="1" applyAlignment="1">
      <alignment horizontal="left"/>
    </xf>
    <xf numFmtId="0" fontId="675" fillId="0" borderId="0" xfId="0" applyFont="1" applyAlignment="1">
      <alignment horizontal="left" vertical="top"/>
    </xf>
    <xf numFmtId="167" fontId="677" fillId="0" borderId="0" xfId="0" applyNumberFormat="1" applyFont="1" applyAlignment="1">
      <alignment horizontal="left" vertical="top"/>
    </xf>
    <xf numFmtId="164" fontId="676" fillId="0" borderId="0" xfId="0" applyNumberFormat="1" applyFont="1" applyAlignment="1">
      <alignment horizontal="left" vertical="top"/>
    </xf>
    <xf numFmtId="0" fontId="682" fillId="3" borderId="1" xfId="0" applyFont="1" applyFill="1" applyBorder="1" applyAlignment="1">
      <alignment horizontal="left"/>
    </xf>
    <xf numFmtId="0" fontId="683" fillId="3" borderId="1" xfId="0" applyFont="1" applyFill="1" applyBorder="1" applyAlignment="1">
      <alignment horizontal="left"/>
    </xf>
    <xf numFmtId="0" fontId="684" fillId="3" borderId="1" xfId="0" applyFont="1" applyFill="1" applyBorder="1" applyAlignment="1">
      <alignment horizontal="left"/>
    </xf>
    <xf numFmtId="0" fontId="685" fillId="3" borderId="1" xfId="0" applyFont="1" applyFill="1" applyBorder="1" applyAlignment="1">
      <alignment horizontal="left"/>
    </xf>
    <xf numFmtId="0" fontId="686" fillId="3" borderId="1" xfId="0" applyFont="1" applyFill="1" applyBorder="1" applyAlignment="1">
      <alignment horizontal="left"/>
    </xf>
    <xf numFmtId="0" fontId="691" fillId="0" borderId="1" xfId="0" applyFont="1" applyBorder="1" applyAlignment="1">
      <alignment horizontal="left" vertical="top"/>
    </xf>
    <xf numFmtId="0" fontId="692" fillId="0" borderId="1" xfId="0" applyFont="1" applyBorder="1" applyAlignment="1">
      <alignment horizontal="left" vertical="top"/>
    </xf>
    <xf numFmtId="0" fontId="693" fillId="0" borderId="1" xfId="0" applyFont="1" applyBorder="1" applyAlignment="1">
      <alignment horizontal="left" vertical="top"/>
    </xf>
    <xf numFmtId="0" fontId="694" fillId="0" borderId="1" xfId="0" applyFont="1" applyBorder="1" applyAlignment="1">
      <alignment horizontal="left" vertical="top"/>
    </xf>
    <xf numFmtId="0" fontId="695" fillId="0" borderId="1" xfId="0" applyFont="1" applyBorder="1" applyAlignment="1">
      <alignment horizontal="left" vertical="top"/>
    </xf>
    <xf numFmtId="0" fontId="701" fillId="0" borderId="1" xfId="0" applyFont="1" applyBorder="1" applyAlignment="1">
      <alignment horizontal="left" vertical="top"/>
    </xf>
    <xf numFmtId="0" fontId="702" fillId="0" borderId="1" xfId="0" applyFont="1" applyBorder="1" applyAlignment="1">
      <alignment horizontal="left" vertical="top"/>
    </xf>
    <xf numFmtId="0" fontId="703" fillId="0" borderId="1" xfId="0" applyFont="1" applyBorder="1" applyAlignment="1">
      <alignment horizontal="left" vertical="top"/>
    </xf>
    <xf numFmtId="0" fontId="704" fillId="0" borderId="1" xfId="0" applyFont="1" applyBorder="1" applyAlignment="1">
      <alignment horizontal="left" vertical="top"/>
    </xf>
    <xf numFmtId="0" fontId="705" fillId="0" borderId="1" xfId="0" applyFont="1" applyBorder="1" applyAlignment="1">
      <alignment horizontal="left" vertical="top"/>
    </xf>
    <xf numFmtId="0" fontId="711" fillId="0" borderId="1" xfId="0" applyFont="1" applyBorder="1" applyAlignment="1">
      <alignment horizontal="left" vertical="top"/>
    </xf>
    <xf numFmtId="0" fontId="712" fillId="0" borderId="1" xfId="0" applyFont="1" applyBorder="1" applyAlignment="1">
      <alignment horizontal="left" vertical="top"/>
    </xf>
    <xf numFmtId="0" fontId="713" fillId="0" borderId="1" xfId="0" applyFont="1" applyBorder="1" applyAlignment="1">
      <alignment horizontal="left" vertical="top"/>
    </xf>
    <xf numFmtId="0" fontId="714" fillId="0" borderId="1" xfId="0" applyFont="1" applyBorder="1" applyAlignment="1">
      <alignment horizontal="left" vertical="top"/>
    </xf>
    <xf numFmtId="0" fontId="715" fillId="0" borderId="1" xfId="0" applyFont="1" applyBorder="1" applyAlignment="1">
      <alignment horizontal="left" vertical="top"/>
    </xf>
    <xf numFmtId="0" fontId="721" fillId="0" borderId="1" xfId="0" applyFont="1" applyBorder="1" applyAlignment="1">
      <alignment horizontal="left" vertical="top"/>
    </xf>
    <xf numFmtId="0" fontId="722" fillId="0" borderId="1" xfId="0" applyFont="1" applyBorder="1" applyAlignment="1">
      <alignment horizontal="left" vertical="top"/>
    </xf>
    <xf numFmtId="0" fontId="723" fillId="0" borderId="1" xfId="0" applyFont="1" applyBorder="1" applyAlignment="1">
      <alignment horizontal="left" vertical="top"/>
    </xf>
    <xf numFmtId="0" fontId="724" fillId="0" borderId="1" xfId="0" applyFont="1" applyBorder="1" applyAlignment="1">
      <alignment horizontal="left" vertical="top"/>
    </xf>
    <xf numFmtId="0" fontId="725" fillId="0" borderId="1" xfId="0" applyFont="1" applyBorder="1" applyAlignment="1">
      <alignment horizontal="left" vertical="top"/>
    </xf>
    <xf numFmtId="0" fontId="731" fillId="0" borderId="1" xfId="0" applyFont="1" applyBorder="1" applyAlignment="1">
      <alignment horizontal="left" vertical="top"/>
    </xf>
    <xf numFmtId="0" fontId="732" fillId="0" borderId="1" xfId="0" applyFont="1" applyBorder="1" applyAlignment="1">
      <alignment horizontal="left" vertical="top"/>
    </xf>
    <xf numFmtId="0" fontId="733" fillId="0" borderId="1" xfId="0" applyFont="1" applyBorder="1" applyAlignment="1">
      <alignment horizontal="left" vertical="top"/>
    </xf>
    <xf numFmtId="0" fontId="734" fillId="0" borderId="1" xfId="0" applyFont="1" applyBorder="1" applyAlignment="1">
      <alignment horizontal="left" vertical="top"/>
    </xf>
    <xf numFmtId="0" fontId="735" fillId="0" borderId="1" xfId="0" applyFont="1" applyBorder="1" applyAlignment="1">
      <alignment horizontal="left" vertical="top"/>
    </xf>
    <xf numFmtId="0" fontId="741" fillId="0" borderId="1" xfId="0" applyFont="1" applyBorder="1" applyAlignment="1">
      <alignment horizontal="left" vertical="top"/>
    </xf>
    <xf numFmtId="0" fontId="742" fillId="0" borderId="1" xfId="0" applyFont="1" applyBorder="1" applyAlignment="1">
      <alignment horizontal="left" vertical="top"/>
    </xf>
    <xf numFmtId="0" fontId="743" fillId="0" borderId="1" xfId="0" applyFont="1" applyBorder="1" applyAlignment="1">
      <alignment horizontal="left" vertical="top"/>
    </xf>
    <xf numFmtId="0" fontId="744" fillId="0" borderId="1" xfId="0" applyFont="1" applyBorder="1" applyAlignment="1">
      <alignment horizontal="left" vertical="top"/>
    </xf>
    <xf numFmtId="0" fontId="745" fillId="0" borderId="1" xfId="0" applyFont="1" applyBorder="1" applyAlignment="1">
      <alignment horizontal="left" vertical="top"/>
    </xf>
    <xf numFmtId="0" fontId="749" fillId="0" borderId="1" xfId="0" applyFont="1" applyBorder="1" applyAlignment="1">
      <alignment horizontal="left" vertical="top"/>
    </xf>
    <xf numFmtId="0" fontId="750" fillId="0" borderId="1" xfId="0" applyFont="1" applyBorder="1" applyAlignment="1">
      <alignment horizontal="left" vertical="top"/>
    </xf>
    <xf numFmtId="0" fontId="751" fillId="0" borderId="1" xfId="0" applyFont="1" applyBorder="1" applyAlignment="1">
      <alignment horizontal="left" vertical="top"/>
    </xf>
    <xf numFmtId="0" fontId="754" fillId="0" borderId="1" xfId="0" applyFont="1" applyBorder="1" applyAlignment="1">
      <alignment horizontal="left" vertical="top"/>
    </xf>
    <xf numFmtId="0" fontId="755" fillId="0" borderId="1" xfId="0" applyFont="1" applyBorder="1" applyAlignment="1">
      <alignment horizontal="left" vertical="top"/>
    </xf>
    <xf numFmtId="0" fontId="756" fillId="0" borderId="1" xfId="0" applyFont="1" applyBorder="1" applyAlignment="1">
      <alignment horizontal="left" vertical="top"/>
    </xf>
    <xf numFmtId="0" fontId="759" fillId="0" borderId="1" xfId="0" applyFont="1" applyBorder="1" applyAlignment="1">
      <alignment horizontal="left" vertical="top"/>
    </xf>
    <xf numFmtId="0" fontId="760" fillId="0" borderId="1" xfId="0" applyFont="1" applyBorder="1" applyAlignment="1">
      <alignment horizontal="left" vertical="top"/>
    </xf>
    <xf numFmtId="0" fontId="761" fillId="0" borderId="1" xfId="0" applyFont="1" applyBorder="1" applyAlignment="1">
      <alignment horizontal="left" vertical="top"/>
    </xf>
    <xf numFmtId="0" fontId="763" fillId="0" borderId="1" xfId="0" applyFont="1" applyBorder="1" applyAlignment="1">
      <alignment horizontal="left" vertical="top"/>
    </xf>
    <xf numFmtId="0" fontId="764" fillId="0" borderId="1" xfId="0" applyFont="1" applyBorder="1" applyAlignment="1">
      <alignment horizontal="left" vertical="top"/>
    </xf>
    <xf numFmtId="0" fontId="765" fillId="0" borderId="1" xfId="0" applyFont="1" applyBorder="1" applyAlignment="1">
      <alignment horizontal="left" vertical="top"/>
    </xf>
    <xf numFmtId="0" fontId="768" fillId="0" borderId="1" xfId="0" applyFont="1" applyBorder="1" applyAlignment="1">
      <alignment horizontal="left" vertical="top"/>
    </xf>
    <xf numFmtId="0" fontId="769" fillId="0" borderId="1" xfId="0" applyFont="1" applyBorder="1" applyAlignment="1">
      <alignment horizontal="left" vertical="top"/>
    </xf>
    <xf numFmtId="0" fontId="770" fillId="0" borderId="1" xfId="0" applyFont="1" applyBorder="1" applyAlignment="1">
      <alignment horizontal="left" vertical="top"/>
    </xf>
    <xf numFmtId="0" fontId="772" fillId="0" borderId="2" xfId="0" applyFont="1" applyBorder="1" applyAlignment="1">
      <alignment horizontal="center" vertical="top"/>
    </xf>
    <xf numFmtId="165" fontId="773" fillId="0" borderId="0" xfId="0" applyNumberFormat="1" applyFont="1" applyAlignment="1">
      <alignment horizontal="center" vertical="top"/>
    </xf>
    <xf numFmtId="0" fontId="774" fillId="0" borderId="0" xfId="0" applyFont="1" applyAlignment="1">
      <alignment horizontal="left" vertical="top"/>
    </xf>
    <xf numFmtId="167" fontId="776" fillId="0" borderId="0" xfId="0" applyNumberFormat="1" applyFont="1" applyAlignment="1">
      <alignment horizontal="left" vertical="top"/>
    </xf>
    <xf numFmtId="164" fontId="775" fillId="0" borderId="0" xfId="0" applyNumberFormat="1" applyFont="1" applyAlignment="1">
      <alignment horizontal="left" vertical="top"/>
    </xf>
    <xf numFmtId="0" fontId="781" fillId="3" borderId="1" xfId="0" applyFont="1" applyFill="1" applyBorder="1" applyAlignment="1">
      <alignment horizontal="left"/>
    </xf>
    <xf numFmtId="0" fontId="782" fillId="3" borderId="1" xfId="0" applyFont="1" applyFill="1" applyBorder="1" applyAlignment="1">
      <alignment horizontal="left"/>
    </xf>
    <xf numFmtId="0" fontId="783" fillId="3" borderId="1" xfId="0" applyFont="1" applyFill="1" applyBorder="1" applyAlignment="1">
      <alignment horizontal="left"/>
    </xf>
    <xf numFmtId="0" fontId="784" fillId="3" borderId="1" xfId="0" applyFont="1" applyFill="1" applyBorder="1" applyAlignment="1">
      <alignment horizontal="left"/>
    </xf>
    <xf numFmtId="0" fontId="785" fillId="3" borderId="1" xfId="0" applyFont="1" applyFill="1" applyBorder="1" applyAlignment="1">
      <alignment horizontal="left"/>
    </xf>
    <xf numFmtId="0" fontId="790" fillId="0" borderId="1" xfId="0" applyFont="1" applyBorder="1" applyAlignment="1">
      <alignment horizontal="left" vertical="top"/>
    </xf>
    <xf numFmtId="0" fontId="791" fillId="0" borderId="1" xfId="0" applyFont="1" applyBorder="1" applyAlignment="1">
      <alignment horizontal="left" vertical="top"/>
    </xf>
    <xf numFmtId="0" fontId="792" fillId="0" borderId="1" xfId="0" applyFont="1" applyBorder="1" applyAlignment="1">
      <alignment horizontal="left" vertical="top"/>
    </xf>
    <xf numFmtId="0" fontId="793" fillId="0" borderId="1" xfId="0" applyFont="1" applyBorder="1" applyAlignment="1">
      <alignment horizontal="left" vertical="top"/>
    </xf>
    <xf numFmtId="0" fontId="794" fillId="0" borderId="1" xfId="0" applyFont="1" applyBorder="1" applyAlignment="1">
      <alignment horizontal="left" vertical="top"/>
    </xf>
    <xf numFmtId="0" fontId="800" fillId="0" borderId="1" xfId="0" applyFont="1" applyBorder="1" applyAlignment="1">
      <alignment horizontal="left" vertical="top"/>
    </xf>
    <xf numFmtId="0" fontId="801" fillId="0" borderId="1" xfId="0" applyFont="1" applyBorder="1" applyAlignment="1">
      <alignment horizontal="left" vertical="top"/>
    </xf>
    <xf numFmtId="0" fontId="802" fillId="0" borderId="1" xfId="0" applyFont="1" applyBorder="1" applyAlignment="1">
      <alignment horizontal="left" vertical="top"/>
    </xf>
    <xf numFmtId="0" fontId="803" fillId="0" borderId="1" xfId="0" applyFont="1" applyBorder="1" applyAlignment="1">
      <alignment horizontal="left" vertical="top"/>
    </xf>
    <xf numFmtId="0" fontId="804" fillId="0" borderId="1" xfId="0" applyFont="1" applyBorder="1" applyAlignment="1">
      <alignment horizontal="left" vertical="top"/>
    </xf>
    <xf numFmtId="0" fontId="810" fillId="0" borderId="1" xfId="0" applyFont="1" applyBorder="1" applyAlignment="1">
      <alignment horizontal="left" vertical="top"/>
    </xf>
    <xf numFmtId="0" fontId="811" fillId="0" borderId="1" xfId="0" applyFont="1" applyBorder="1" applyAlignment="1">
      <alignment horizontal="left" vertical="top"/>
    </xf>
    <xf numFmtId="0" fontId="812" fillId="0" borderId="1" xfId="0" applyFont="1" applyBorder="1" applyAlignment="1">
      <alignment horizontal="left" vertical="top"/>
    </xf>
    <xf numFmtId="0" fontId="813" fillId="0" borderId="1" xfId="0" applyFont="1" applyBorder="1" applyAlignment="1">
      <alignment horizontal="left" vertical="top"/>
    </xf>
    <xf numFmtId="0" fontId="814" fillId="0" borderId="1" xfId="0" applyFont="1" applyBorder="1" applyAlignment="1">
      <alignment horizontal="left" vertical="top"/>
    </xf>
    <xf numFmtId="0" fontId="820" fillId="0" borderId="1" xfId="0" applyFont="1" applyBorder="1" applyAlignment="1">
      <alignment horizontal="left" vertical="top"/>
    </xf>
    <xf numFmtId="0" fontId="821" fillId="0" borderId="1" xfId="0" applyFont="1" applyBorder="1" applyAlignment="1">
      <alignment horizontal="left" vertical="top"/>
    </xf>
    <xf numFmtId="0" fontId="822" fillId="0" borderId="1" xfId="0" applyFont="1" applyBorder="1" applyAlignment="1">
      <alignment horizontal="left" vertical="top"/>
    </xf>
    <xf numFmtId="0" fontId="823" fillId="0" borderId="1" xfId="0" applyFont="1" applyBorder="1" applyAlignment="1">
      <alignment horizontal="left" vertical="top"/>
    </xf>
    <xf numFmtId="0" fontId="824" fillId="0" borderId="1" xfId="0" applyFont="1" applyBorder="1" applyAlignment="1">
      <alignment horizontal="left" vertical="top"/>
    </xf>
    <xf numFmtId="0" fontId="830" fillId="0" borderId="1" xfId="0" applyFont="1" applyBorder="1" applyAlignment="1">
      <alignment horizontal="left" vertical="top"/>
    </xf>
    <xf numFmtId="0" fontId="831" fillId="0" borderId="1" xfId="0" applyFont="1" applyBorder="1" applyAlignment="1">
      <alignment horizontal="left" vertical="top"/>
    </xf>
    <xf numFmtId="0" fontId="832" fillId="0" borderId="1" xfId="0" applyFont="1" applyBorder="1" applyAlignment="1">
      <alignment horizontal="left" vertical="top"/>
    </xf>
    <xf numFmtId="0" fontId="833" fillId="0" borderId="1" xfId="0" applyFont="1" applyBorder="1" applyAlignment="1">
      <alignment horizontal="left" vertical="top"/>
    </xf>
    <xf numFmtId="0" fontId="834" fillId="0" borderId="1" xfId="0" applyFont="1" applyBorder="1" applyAlignment="1">
      <alignment horizontal="left" vertical="top"/>
    </xf>
    <xf numFmtId="0" fontId="840" fillId="0" borderId="1" xfId="0" applyFont="1" applyBorder="1" applyAlignment="1">
      <alignment horizontal="left" vertical="top"/>
    </xf>
    <xf numFmtId="0" fontId="841" fillId="0" borderId="1" xfId="0" applyFont="1" applyBorder="1" applyAlignment="1">
      <alignment horizontal="left" vertical="top"/>
    </xf>
    <xf numFmtId="0" fontId="842" fillId="0" borderId="1" xfId="0" applyFont="1" applyBorder="1" applyAlignment="1">
      <alignment horizontal="left" vertical="top"/>
    </xf>
    <xf numFmtId="0" fontId="843" fillId="0" borderId="1" xfId="0" applyFont="1" applyBorder="1" applyAlignment="1">
      <alignment horizontal="left" vertical="top"/>
    </xf>
    <xf numFmtId="0" fontId="844" fillId="0" borderId="1" xfId="0" applyFont="1" applyBorder="1" applyAlignment="1">
      <alignment horizontal="left" vertical="top"/>
    </xf>
    <xf numFmtId="0" fontId="848" fillId="0" borderId="1" xfId="0" applyFont="1" applyBorder="1" applyAlignment="1">
      <alignment horizontal="left" vertical="top"/>
    </xf>
    <xf numFmtId="0" fontId="849" fillId="0" borderId="1" xfId="0" applyFont="1" applyBorder="1" applyAlignment="1">
      <alignment horizontal="left" vertical="top"/>
    </xf>
    <xf numFmtId="0" fontId="850" fillId="0" borderId="1" xfId="0" applyFont="1" applyBorder="1" applyAlignment="1">
      <alignment horizontal="left" vertical="top"/>
    </xf>
    <xf numFmtId="0" fontId="853" fillId="0" borderId="1" xfId="0" applyFont="1" applyBorder="1" applyAlignment="1">
      <alignment horizontal="left" vertical="top"/>
    </xf>
    <xf numFmtId="0" fontId="854" fillId="0" borderId="1" xfId="0" applyFont="1" applyBorder="1" applyAlignment="1">
      <alignment horizontal="left" vertical="top"/>
    </xf>
    <xf numFmtId="0" fontId="855" fillId="0" borderId="1" xfId="0" applyFont="1" applyBorder="1" applyAlignment="1">
      <alignment horizontal="left" vertical="top"/>
    </xf>
    <xf numFmtId="0" fontId="857" fillId="0" borderId="2" xfId="0" applyFont="1" applyBorder="1" applyAlignment="1">
      <alignment horizontal="center" vertical="top"/>
    </xf>
    <xf numFmtId="165" fontId="858" fillId="0" borderId="0" xfId="0" applyNumberFormat="1" applyFont="1" applyAlignment="1">
      <alignment horizontal="center" vertical="top"/>
    </xf>
    <xf numFmtId="0" fontId="859" fillId="0" borderId="0" xfId="0" applyFont="1" applyAlignment="1">
      <alignment horizontal="left" vertical="top"/>
    </xf>
    <xf numFmtId="167" fontId="861" fillId="0" borderId="0" xfId="0" applyNumberFormat="1" applyFont="1" applyAlignment="1">
      <alignment horizontal="left" vertical="top"/>
    </xf>
    <xf numFmtId="164" fontId="860" fillId="0" borderId="0" xfId="0" applyNumberFormat="1" applyFont="1" applyAlignment="1">
      <alignment horizontal="left" vertical="top"/>
    </xf>
    <xf numFmtId="0" fontId="864" fillId="0" borderId="1" xfId="0" applyFont="1" applyBorder="1" applyAlignment="1">
      <alignment horizontal="left" vertical="top"/>
    </xf>
    <xf numFmtId="0" fontId="865" fillId="0" borderId="1" xfId="0" applyFont="1" applyBorder="1" applyAlignment="1">
      <alignment horizontal="left" vertical="top"/>
    </xf>
    <xf numFmtId="0" fontId="866" fillId="0" borderId="1" xfId="0" applyFont="1" applyBorder="1" applyAlignment="1">
      <alignment horizontal="left" vertical="top"/>
    </xf>
    <xf numFmtId="0" fontId="867" fillId="0" borderId="1" xfId="0" applyFont="1" applyBorder="1" applyAlignment="1">
      <alignment horizontal="left" vertical="top"/>
    </xf>
    <xf numFmtId="0" fontId="868" fillId="0" borderId="1" xfId="0" applyFont="1" applyBorder="1" applyAlignment="1">
      <alignment horizontal="left" vertical="top"/>
    </xf>
    <xf numFmtId="0" fontId="869" fillId="0" borderId="1" xfId="0" applyFont="1" applyBorder="1" applyAlignment="1">
      <alignment horizontal="left" vertical="top"/>
    </xf>
    <xf numFmtId="0" fontId="870" fillId="0" borderId="1" xfId="0" applyFont="1" applyBorder="1" applyAlignment="1">
      <alignment horizontal="left" vertical="top"/>
    </xf>
    <xf numFmtId="0" fontId="873" fillId="0" borderId="1" xfId="0" applyFont="1" applyBorder="1" applyAlignment="1">
      <alignment horizontal="left" vertical="top"/>
    </xf>
    <xf numFmtId="0" fontId="874" fillId="0" borderId="1" xfId="0" applyFont="1" applyBorder="1" applyAlignment="1">
      <alignment horizontal="left" vertical="top"/>
    </xf>
    <xf numFmtId="0" fontId="875" fillId="0" borderId="1" xfId="0" applyFont="1" applyBorder="1" applyAlignment="1">
      <alignment horizontal="left" vertical="top"/>
    </xf>
    <xf numFmtId="0" fontId="876" fillId="0" borderId="1" xfId="0" applyFont="1" applyBorder="1" applyAlignment="1">
      <alignment horizontal="left" vertical="top"/>
    </xf>
    <xf numFmtId="0" fontId="877" fillId="0" borderId="1" xfId="0" applyFont="1" applyBorder="1" applyAlignment="1">
      <alignment horizontal="left" vertical="top"/>
    </xf>
    <xf numFmtId="0" fontId="878" fillId="0" borderId="1" xfId="0" applyFont="1" applyBorder="1" applyAlignment="1">
      <alignment horizontal="left" vertical="top"/>
    </xf>
    <xf numFmtId="0" fontId="879" fillId="0" borderId="1" xfId="0" applyFont="1" applyBorder="1" applyAlignment="1">
      <alignment horizontal="left" vertical="top"/>
    </xf>
    <xf numFmtId="0" fontId="882" fillId="0" borderId="1" xfId="0" applyFont="1" applyBorder="1" applyAlignment="1">
      <alignment horizontal="left" vertical="top"/>
    </xf>
    <xf numFmtId="0" fontId="883" fillId="0" borderId="1" xfId="0" applyFont="1" applyBorder="1" applyAlignment="1">
      <alignment horizontal="left" vertical="top"/>
    </xf>
    <xf numFmtId="0" fontId="884" fillId="0" borderId="1" xfId="0" applyFont="1" applyBorder="1" applyAlignment="1">
      <alignment horizontal="left" vertical="top"/>
    </xf>
    <xf numFmtId="0" fontId="885" fillId="0" borderId="1" xfId="0" applyFont="1" applyBorder="1" applyAlignment="1">
      <alignment horizontal="left" vertical="top"/>
    </xf>
    <xf numFmtId="0" fontId="886" fillId="0" borderId="1" xfId="0" applyFont="1" applyBorder="1" applyAlignment="1">
      <alignment horizontal="left" vertical="top"/>
    </xf>
    <xf numFmtId="0" fontId="887" fillId="0" borderId="1" xfId="0" applyFont="1" applyBorder="1" applyAlignment="1">
      <alignment horizontal="left" vertical="top"/>
    </xf>
    <xf numFmtId="0" fontId="888" fillId="0" borderId="1" xfId="0" applyFont="1" applyBorder="1" applyAlignment="1">
      <alignment horizontal="left" vertical="top"/>
    </xf>
    <xf numFmtId="0" fontId="891" fillId="0" borderId="1" xfId="0" applyFont="1" applyBorder="1" applyAlignment="1">
      <alignment horizontal="left" vertical="top"/>
    </xf>
    <xf numFmtId="0" fontId="892" fillId="0" borderId="1" xfId="0" applyFont="1" applyBorder="1" applyAlignment="1">
      <alignment horizontal="left" vertical="top"/>
    </xf>
    <xf numFmtId="0" fontId="893" fillId="0" borderId="1" xfId="0" applyFont="1" applyBorder="1" applyAlignment="1">
      <alignment horizontal="left" vertical="top"/>
    </xf>
    <xf numFmtId="0" fontId="894" fillId="0" borderId="1" xfId="0" applyFont="1" applyBorder="1" applyAlignment="1">
      <alignment horizontal="left" vertical="top"/>
    </xf>
    <xf numFmtId="0" fontId="895" fillId="0" borderId="1" xfId="0" applyFont="1" applyBorder="1" applyAlignment="1">
      <alignment horizontal="left" vertical="top"/>
    </xf>
    <xf numFmtId="0" fontId="896" fillId="0" borderId="1" xfId="0" applyFont="1" applyBorder="1" applyAlignment="1">
      <alignment horizontal="left" vertical="top"/>
    </xf>
    <xf numFmtId="0" fontId="897" fillId="0" borderId="1" xfId="0" applyFont="1" applyBorder="1" applyAlignment="1">
      <alignment horizontal="left" vertical="top"/>
    </xf>
    <xf numFmtId="0" fontId="902" fillId="0" borderId="2" xfId="0" applyFont="1" applyBorder="1" applyAlignment="1">
      <alignment horizontal="center" vertical="top"/>
    </xf>
    <xf numFmtId="165" fontId="903" fillId="0" borderId="0" xfId="0" applyNumberFormat="1" applyFont="1" applyAlignment="1">
      <alignment horizontal="center" vertical="top"/>
    </xf>
    <xf numFmtId="0" fontId="904" fillId="0" borderId="0" xfId="0" applyFont="1" applyAlignment="1">
      <alignment horizontal="left" vertical="top"/>
    </xf>
    <xf numFmtId="167" fontId="906" fillId="0" borderId="0" xfId="0" applyNumberFormat="1" applyFont="1" applyAlignment="1">
      <alignment horizontal="left" vertical="top"/>
    </xf>
    <xf numFmtId="164" fontId="905" fillId="0" borderId="0" xfId="0" applyNumberFormat="1" applyFont="1" applyAlignment="1">
      <alignment horizontal="left" vertical="top"/>
    </xf>
    <xf numFmtId="0" fontId="909" fillId="3" borderId="1" xfId="0" applyFont="1" applyFill="1" applyBorder="1" applyAlignment="1">
      <alignment horizontal="left"/>
    </xf>
    <xf numFmtId="0" fontId="910" fillId="3" borderId="1" xfId="0" applyFont="1" applyFill="1" applyBorder="1" applyAlignment="1">
      <alignment horizontal="left"/>
    </xf>
    <xf numFmtId="0" fontId="911" fillId="3" borderId="1" xfId="0" applyFont="1" applyFill="1" applyBorder="1" applyAlignment="1">
      <alignment horizontal="left"/>
    </xf>
    <xf numFmtId="0" fontId="912" fillId="3" borderId="1" xfId="0" applyFont="1" applyFill="1" applyBorder="1" applyAlignment="1">
      <alignment horizontal="left"/>
    </xf>
    <xf numFmtId="0" fontId="913" fillId="3" borderId="1" xfId="0" applyFont="1" applyFill="1" applyBorder="1" applyAlignment="1">
      <alignment horizontal="left"/>
    </xf>
    <xf numFmtId="0" fontId="914" fillId="3" borderId="1" xfId="0" applyFont="1" applyFill="1" applyBorder="1" applyAlignment="1">
      <alignment horizontal="left"/>
    </xf>
    <xf numFmtId="0" fontId="930" fillId="3" borderId="1" xfId="0" applyFont="1" applyFill="1" applyBorder="1" applyAlignment="1">
      <alignment horizontal="left"/>
    </xf>
    <xf numFmtId="0" fontId="931" fillId="3" borderId="1" xfId="0" applyFont="1" applyFill="1" applyBorder="1" applyAlignment="1">
      <alignment horizontal="left"/>
    </xf>
    <xf numFmtId="0" fontId="932" fillId="3" borderId="1" xfId="0" applyFont="1" applyFill="1" applyBorder="1" applyAlignment="1">
      <alignment horizontal="left"/>
    </xf>
    <xf numFmtId="0" fontId="933" fillId="3" borderId="1" xfId="0" applyFont="1" applyFill="1" applyBorder="1" applyAlignment="1">
      <alignment horizontal="left"/>
    </xf>
    <xf numFmtId="0" fontId="934" fillId="3" borderId="1" xfId="0" applyFont="1" applyFill="1" applyBorder="1" applyAlignment="1">
      <alignment horizontal="left"/>
    </xf>
    <xf numFmtId="0" fontId="935" fillId="3" borderId="1" xfId="0" applyFont="1" applyFill="1" applyBorder="1" applyAlignment="1">
      <alignment horizontal="left"/>
    </xf>
    <xf numFmtId="0" fontId="1111" fillId="3" borderId="1" xfId="0" applyFont="1" applyFill="1" applyBorder="1" applyAlignment="1">
      <alignment horizontal="left"/>
    </xf>
    <xf numFmtId="0" fontId="1112" fillId="3" borderId="1" xfId="0" applyFont="1" applyFill="1" applyBorder="1" applyAlignment="1">
      <alignment horizontal="left"/>
    </xf>
    <xf numFmtId="0" fontId="1113" fillId="3" borderId="1" xfId="0" applyFont="1" applyFill="1" applyBorder="1" applyAlignment="1">
      <alignment horizontal="left"/>
    </xf>
    <xf numFmtId="0" fontId="1114" fillId="3" borderId="1" xfId="0" applyFont="1" applyFill="1" applyBorder="1" applyAlignment="1">
      <alignment horizontal="left"/>
    </xf>
    <xf numFmtId="0" fontId="1115" fillId="3" borderId="1" xfId="0" applyFont="1" applyFill="1" applyBorder="1" applyAlignment="1">
      <alignment horizontal="left"/>
    </xf>
    <xf numFmtId="0" fontId="1116" fillId="3" borderId="1" xfId="0" applyFont="1" applyFill="1" applyBorder="1" applyAlignment="1">
      <alignment horizontal="left"/>
    </xf>
    <xf numFmtId="0" fontId="1182" fillId="3" borderId="1" xfId="0" applyFont="1" applyFill="1" applyBorder="1" applyAlignment="1">
      <alignment horizontal="left"/>
    </xf>
    <xf numFmtId="0" fontId="1183" fillId="3" borderId="1" xfId="0" applyFont="1" applyFill="1" applyBorder="1" applyAlignment="1">
      <alignment horizontal="left"/>
    </xf>
    <xf numFmtId="0" fontId="1184" fillId="3" borderId="1" xfId="0" applyFont="1" applyFill="1" applyBorder="1" applyAlignment="1">
      <alignment horizontal="left"/>
    </xf>
    <xf numFmtId="0" fontId="1185" fillId="3" borderId="1" xfId="0" applyFont="1" applyFill="1" applyBorder="1" applyAlignment="1">
      <alignment horizontal="left"/>
    </xf>
    <xf numFmtId="0" fontId="1186" fillId="3" borderId="1" xfId="0" applyFont="1" applyFill="1" applyBorder="1" applyAlignment="1">
      <alignment horizontal="left"/>
    </xf>
    <xf numFmtId="0" fontId="1187" fillId="3" borderId="1" xfId="0" applyFont="1" applyFill="1" applyBorder="1" applyAlignment="1">
      <alignment horizontal="left"/>
    </xf>
    <xf numFmtId="0" fontId="1213" fillId="3" borderId="1" xfId="0" applyFont="1" applyFill="1" applyBorder="1" applyAlignment="1">
      <alignment horizontal="left"/>
    </xf>
    <xf numFmtId="0" fontId="1214" fillId="3" borderId="1" xfId="0" applyFont="1" applyFill="1" applyBorder="1" applyAlignment="1">
      <alignment horizontal="left"/>
    </xf>
    <xf numFmtId="0" fontId="1215" fillId="3" borderId="1" xfId="0" applyFont="1" applyFill="1" applyBorder="1" applyAlignment="1">
      <alignment horizontal="left"/>
    </xf>
    <xf numFmtId="0" fontId="1216" fillId="3" borderId="1" xfId="0" applyFont="1" applyFill="1" applyBorder="1" applyAlignment="1">
      <alignment horizontal="left"/>
    </xf>
    <xf numFmtId="0" fontId="1217" fillId="3" borderId="1" xfId="0" applyFont="1" applyFill="1" applyBorder="1" applyAlignment="1">
      <alignment horizontal="left"/>
    </xf>
    <xf numFmtId="0" fontId="1218" fillId="3" borderId="1" xfId="0" applyFont="1" applyFill="1" applyBorder="1" applyAlignment="1">
      <alignment horizontal="left"/>
    </xf>
    <xf numFmtId="0" fontId="1264" fillId="3" borderId="1" xfId="0" applyFont="1" applyFill="1" applyBorder="1" applyAlignment="1">
      <alignment horizontal="left"/>
    </xf>
    <xf numFmtId="0" fontId="1265" fillId="3" borderId="1" xfId="0" applyFont="1" applyFill="1" applyBorder="1" applyAlignment="1">
      <alignment horizontal="left"/>
    </xf>
    <xf numFmtId="0" fontId="1266" fillId="3" borderId="1" xfId="0" applyFont="1" applyFill="1" applyBorder="1" applyAlignment="1">
      <alignment horizontal="left"/>
    </xf>
    <xf numFmtId="0" fontId="1267" fillId="3" borderId="1" xfId="0" applyFont="1" applyFill="1" applyBorder="1" applyAlignment="1">
      <alignment horizontal="left"/>
    </xf>
    <xf numFmtId="0" fontId="1268" fillId="3" borderId="1" xfId="0" applyFont="1" applyFill="1" applyBorder="1" applyAlignment="1">
      <alignment horizontal="left"/>
    </xf>
    <xf numFmtId="0" fontId="1269" fillId="3" borderId="1" xfId="0" applyFont="1" applyFill="1" applyBorder="1" applyAlignment="1">
      <alignment horizontal="left"/>
    </xf>
    <xf numFmtId="0" fontId="1315" fillId="3" borderId="1" xfId="0" applyFont="1" applyFill="1" applyBorder="1" applyAlignment="1">
      <alignment horizontal="left"/>
    </xf>
    <xf numFmtId="0" fontId="1316" fillId="3" borderId="1" xfId="0" applyFont="1" applyFill="1" applyBorder="1" applyAlignment="1">
      <alignment horizontal="left"/>
    </xf>
    <xf numFmtId="0" fontId="1317" fillId="3" borderId="1" xfId="0" applyFont="1" applyFill="1" applyBorder="1" applyAlignment="1">
      <alignment horizontal="left"/>
    </xf>
    <xf numFmtId="0" fontId="1318" fillId="3" borderId="1" xfId="0" applyFont="1" applyFill="1" applyBorder="1" applyAlignment="1">
      <alignment horizontal="left"/>
    </xf>
    <xf numFmtId="0" fontId="1319" fillId="3" borderId="1" xfId="0" applyFont="1" applyFill="1" applyBorder="1" applyAlignment="1">
      <alignment horizontal="left"/>
    </xf>
    <xf numFmtId="0" fontId="1320" fillId="3" borderId="1" xfId="0" applyFont="1" applyFill="1" applyBorder="1" applyAlignment="1">
      <alignment horizontal="left"/>
    </xf>
    <xf numFmtId="0" fontId="1385" fillId="3" borderId="0" xfId="0" applyFont="1" applyFill="1" applyAlignment="1">
      <alignment horizontal="right"/>
    </xf>
    <xf numFmtId="0" fontId="1389" fillId="0" borderId="2" xfId="0" applyFont="1" applyBorder="1" applyAlignment="1">
      <alignment horizontal="center" vertical="top"/>
    </xf>
    <xf numFmtId="165" fontId="1390" fillId="0" borderId="0" xfId="0" applyNumberFormat="1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workbookViewId="0">
      <selection activeCell="C3" sqref="C3:I3"/>
    </sheetView>
  </sheetViews>
  <sheetFormatPr defaultRowHeight="15" x14ac:dyDescent="0.25"/>
  <sheetData>
    <row r="1" spans="1:9" x14ac:dyDescent="0.25">
      <c r="A1" s="1147" t="s">
        <v>0</v>
      </c>
      <c r="B1" s="1147"/>
      <c r="C1" s="1147"/>
      <c r="D1" s="1147"/>
      <c r="E1" s="1147"/>
      <c r="F1" s="1147"/>
      <c r="G1" s="1147"/>
      <c r="H1" s="1147"/>
      <c r="I1" s="1147"/>
    </row>
    <row r="2" spans="1:9" x14ac:dyDescent="0.25">
      <c r="A2" s="1147" t="s">
        <v>1</v>
      </c>
      <c r="B2" s="1147"/>
      <c r="C2" s="1147"/>
      <c r="D2" s="1147"/>
      <c r="E2" s="1147"/>
      <c r="F2" s="1147"/>
      <c r="G2" s="1147"/>
      <c r="H2" s="1147"/>
      <c r="I2" s="1147"/>
    </row>
    <row r="3" spans="1:9" x14ac:dyDescent="0.25">
      <c r="A3" s="1147" t="s">
        <v>2</v>
      </c>
      <c r="B3" s="1147"/>
      <c r="C3" s="1148" t="s">
        <v>3</v>
      </c>
      <c r="D3" s="1148"/>
      <c r="E3" s="1148"/>
      <c r="F3" s="1148"/>
      <c r="G3" s="1148"/>
      <c r="H3" s="1148"/>
      <c r="I3" s="1148"/>
    </row>
    <row r="4" spans="1:9" x14ac:dyDescent="0.25">
      <c r="A4" s="1147" t="s">
        <v>4</v>
      </c>
      <c r="B4" s="1149"/>
      <c r="C4" s="1148"/>
      <c r="D4" s="1148"/>
      <c r="E4" s="1148"/>
      <c r="F4" s="1148"/>
      <c r="G4" s="1148"/>
      <c r="H4" s="1148"/>
      <c r="I4" s="1148"/>
    </row>
    <row r="5" spans="1:9" x14ac:dyDescent="0.25">
      <c r="A5" s="1147" t="s">
        <v>5</v>
      </c>
      <c r="B5" s="1148"/>
      <c r="C5" s="1148"/>
      <c r="D5" s="1148"/>
      <c r="E5" s="1148"/>
      <c r="F5" s="1148"/>
      <c r="G5" s="1148"/>
      <c r="H5" s="1148"/>
      <c r="I5" s="1148"/>
    </row>
    <row r="6" spans="1:9" x14ac:dyDescent="0.25">
      <c r="A6" s="1147" t="s">
        <v>6</v>
      </c>
      <c r="B6" s="1147"/>
      <c r="C6" s="1147"/>
      <c r="D6" s="1147"/>
      <c r="E6" s="1147"/>
      <c r="F6" s="1147"/>
      <c r="G6" s="1147"/>
      <c r="H6" s="1147"/>
      <c r="I6" s="1147"/>
    </row>
    <row r="7" spans="1:9" x14ac:dyDescent="0.25">
      <c r="A7" s="1147" t="s">
        <v>7</v>
      </c>
      <c r="B7" s="1147"/>
      <c r="C7" s="1148"/>
      <c r="D7" s="1148"/>
      <c r="E7" s="1148"/>
      <c r="F7" s="1148"/>
      <c r="G7" s="1148"/>
      <c r="H7" s="1148"/>
      <c r="I7" s="1148"/>
    </row>
    <row r="8" spans="1:9" x14ac:dyDescent="0.25">
      <c r="A8" s="1147" t="s">
        <v>8</v>
      </c>
      <c r="B8" s="1147"/>
      <c r="C8" s="1150" t="s">
        <v>9</v>
      </c>
      <c r="D8" s="1150"/>
      <c r="E8" s="1150"/>
      <c r="F8" s="1150"/>
      <c r="G8" s="1150"/>
      <c r="H8" s="1150"/>
      <c r="I8" s="1150"/>
    </row>
    <row r="9" spans="1:9" x14ac:dyDescent="0.25">
      <c r="A9" s="1147" t="s">
        <v>10</v>
      </c>
      <c r="B9" s="1147"/>
      <c r="C9" s="1151" t="s">
        <v>9</v>
      </c>
      <c r="D9" s="1151"/>
      <c r="E9" s="1151"/>
      <c r="F9" s="1151"/>
      <c r="G9" s="1151"/>
      <c r="H9" s="1151"/>
      <c r="I9" s="1151"/>
    </row>
    <row r="10" spans="1:9" x14ac:dyDescent="0.25">
      <c r="A10" s="1147" t="s">
        <v>11</v>
      </c>
      <c r="B10" s="1147"/>
      <c r="C10" s="1148"/>
      <c r="D10" s="1148"/>
      <c r="E10" s="1148"/>
      <c r="F10" s="1148"/>
      <c r="G10" s="1148"/>
      <c r="H10" s="1148"/>
      <c r="I10" s="1148"/>
    </row>
    <row r="11" spans="1:9" x14ac:dyDescent="0.25">
      <c r="A11" s="1147" t="s">
        <v>12</v>
      </c>
      <c r="B11" s="1147"/>
      <c r="C11" s="1148"/>
      <c r="D11" s="1148"/>
      <c r="E11" s="1148"/>
      <c r="F11" s="1148"/>
      <c r="G11" s="1148"/>
      <c r="H11" s="1148"/>
      <c r="I11" s="1148"/>
    </row>
    <row r="12" spans="1:9" x14ac:dyDescent="0.25">
      <c r="A12" s="1147" t="s">
        <v>13</v>
      </c>
      <c r="B12" s="1147"/>
      <c r="C12" s="1152"/>
      <c r="D12" s="1152"/>
      <c r="E12" s="1152"/>
      <c r="F12" s="1152"/>
      <c r="G12" s="1152"/>
      <c r="H12" s="1152"/>
      <c r="I12" s="1152"/>
    </row>
    <row r="13" spans="1:9" x14ac:dyDescent="0.25">
      <c r="A13" s="1147" t="s">
        <v>14</v>
      </c>
      <c r="B13" s="1147"/>
      <c r="C13" s="1148"/>
      <c r="D13" s="1148"/>
      <c r="E13" s="1148"/>
      <c r="F13" s="1148"/>
      <c r="G13" s="1148"/>
      <c r="H13" s="1148"/>
      <c r="I13" s="1148"/>
    </row>
    <row r="14" spans="1:9" x14ac:dyDescent="0.25">
      <c r="A14" s="1147" t="s">
        <v>15</v>
      </c>
      <c r="B14" s="1147"/>
      <c r="C14" s="1148"/>
      <c r="D14" s="1148"/>
      <c r="E14" s="1148"/>
      <c r="F14" s="1148"/>
      <c r="G14" s="1148"/>
      <c r="H14" s="1148"/>
      <c r="I14" s="1148"/>
    </row>
    <row r="15" spans="1:9" x14ac:dyDescent="0.25">
      <c r="A15" s="1147"/>
      <c r="B15" s="1147"/>
      <c r="C15" s="1147"/>
      <c r="D15" s="1147"/>
      <c r="E15" s="1147"/>
      <c r="F15" s="1147"/>
      <c r="G15" s="1147"/>
      <c r="H15" s="1147"/>
      <c r="I15" s="1147"/>
    </row>
    <row r="16" spans="1:9" x14ac:dyDescent="0.25">
      <c r="A16" s="1147"/>
      <c r="B16" s="1147"/>
      <c r="C16" s="1147"/>
      <c r="D16" s="1147"/>
      <c r="E16" s="1147"/>
      <c r="F16" s="1147"/>
      <c r="G16" s="1147"/>
      <c r="H16" s="1147"/>
      <c r="I16" s="1147"/>
    </row>
    <row r="17" spans="1:9" x14ac:dyDescent="0.25">
      <c r="A17" s="1147"/>
      <c r="B17" s="1147"/>
      <c r="C17" s="1147"/>
      <c r="D17" s="1147"/>
      <c r="E17" s="1147"/>
      <c r="F17" s="1147"/>
      <c r="G17" s="1147"/>
      <c r="H17" s="1147"/>
      <c r="I17" s="1147"/>
    </row>
  </sheetData>
  <sheetProtection password="BF59" sheet="1" objects="1" scenarios="1" selectLockedCells="1"/>
  <mergeCells count="26">
    <mergeCell ref="A14:B14"/>
    <mergeCell ref="C14:I14"/>
    <mergeCell ref="A15:I17"/>
    <mergeCell ref="A11:B11"/>
    <mergeCell ref="C11:I11"/>
    <mergeCell ref="A12:B12"/>
    <mergeCell ref="C12:I12"/>
    <mergeCell ref="A13:B13"/>
    <mergeCell ref="C13:I13"/>
    <mergeCell ref="A8:B8"/>
    <mergeCell ref="C8:I8"/>
    <mergeCell ref="A9:B9"/>
    <mergeCell ref="C9:I9"/>
    <mergeCell ref="A10:B10"/>
    <mergeCell ref="C10:I10"/>
    <mergeCell ref="A5:B5"/>
    <mergeCell ref="C5:I5"/>
    <mergeCell ref="A6:I6"/>
    <mergeCell ref="A7:B7"/>
    <mergeCell ref="C7:I7"/>
    <mergeCell ref="A1:I1"/>
    <mergeCell ref="A2:I2"/>
    <mergeCell ref="A3:B3"/>
    <mergeCell ref="C3:I3"/>
    <mergeCell ref="A4:B4"/>
    <mergeCell ref="C4:I4"/>
  </mergeCells>
  <pageMargins left="0.5" right="0.5" top="0.75" bottom="0.75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6"/>
  <sheetViews>
    <sheetView tabSelected="1" workbookViewId="0"/>
  </sheetViews>
  <sheetFormatPr defaultRowHeight="15" x14ac:dyDescent="0.25"/>
  <cols>
    <col min="1" max="1" width="8" customWidth="1"/>
    <col min="2" max="2" width="30" customWidth="1"/>
    <col min="3" max="3" width="10" customWidth="1"/>
    <col min="4" max="4" width="12" customWidth="1"/>
    <col min="5" max="5" width="10" customWidth="1"/>
    <col min="6" max="6" width="12" customWidth="1"/>
    <col min="7" max="11" width="10" customWidth="1"/>
  </cols>
  <sheetData>
    <row r="1" spans="1:12" x14ac:dyDescent="0.25">
      <c r="A1" s="1" t="s">
        <v>0</v>
      </c>
    </row>
    <row r="2" spans="1:12" x14ac:dyDescent="0.25">
      <c r="A2" s="1" t="s">
        <v>16</v>
      </c>
    </row>
    <row r="3" spans="1:12" x14ac:dyDescent="0.25">
      <c r="A3" s="1" t="s">
        <v>17</v>
      </c>
      <c r="B3" s="2" t="str">
        <f>DADOS!C3</f>
        <v>01/04/2024</v>
      </c>
    </row>
    <row r="4" spans="1:12" x14ac:dyDescent="0.25">
      <c r="A4" s="1" t="s">
        <v>18</v>
      </c>
      <c r="B4" s="1153">
        <f>DADOS!C7</f>
        <v>0</v>
      </c>
      <c r="C4" s="1149"/>
      <c r="D4" s="1149"/>
      <c r="E4" s="1149"/>
      <c r="F4" s="1149"/>
      <c r="G4" s="1" t="s">
        <v>19</v>
      </c>
      <c r="H4" s="1154" t="str">
        <f>DADOS!C9</f>
        <v/>
      </c>
      <c r="I4" s="1149"/>
    </row>
    <row r="5" spans="1:12" x14ac:dyDescent="0.25">
      <c r="A5" s="1" t="s">
        <v>20</v>
      </c>
      <c r="B5" s="1155" t="str">
        <f>DADOS!C8</f>
        <v/>
      </c>
      <c r="C5" s="1153" t="s">
        <v>9</v>
      </c>
      <c r="D5" s="1" t="s">
        <v>21</v>
      </c>
      <c r="E5" s="1153">
        <f>DADOS!C13</f>
        <v>0</v>
      </c>
      <c r="F5" s="1153" t="s">
        <v>9</v>
      </c>
      <c r="G5" s="1153" t="s">
        <v>9</v>
      </c>
      <c r="H5" s="1" t="s">
        <v>22</v>
      </c>
      <c r="I5" s="1">
        <f>DADOS!C14</f>
        <v>0</v>
      </c>
    </row>
    <row r="7" spans="1:12" x14ac:dyDescent="0.25">
      <c r="A7" s="3" t="s">
        <v>23</v>
      </c>
      <c r="B7" s="3" t="s">
        <v>24</v>
      </c>
      <c r="C7" s="3" t="s">
        <v>25</v>
      </c>
      <c r="D7" s="3" t="s">
        <v>26</v>
      </c>
      <c r="E7" s="3" t="s">
        <v>27</v>
      </c>
      <c r="F7" s="3" t="s">
        <v>28</v>
      </c>
      <c r="G7" s="3" t="s">
        <v>29</v>
      </c>
      <c r="H7" s="3" t="s">
        <v>30</v>
      </c>
      <c r="I7" s="3" t="s">
        <v>31</v>
      </c>
      <c r="J7" s="3" t="s">
        <v>32</v>
      </c>
      <c r="K7" s="3" t="s">
        <v>33</v>
      </c>
    </row>
    <row r="8" spans="1:12" x14ac:dyDescent="0.25">
      <c r="A8" s="4" t="s">
        <v>34</v>
      </c>
      <c r="B8" s="1156" t="s">
        <v>35</v>
      </c>
      <c r="C8" s="1157"/>
      <c r="D8" s="1158"/>
      <c r="E8" s="1159"/>
      <c r="F8" s="1160"/>
      <c r="G8" s="1161"/>
      <c r="H8" s="1162"/>
      <c r="I8" s="5"/>
      <c r="J8" s="6"/>
      <c r="K8" s="7">
        <f>SUM(K9:K9)</f>
        <v>0</v>
      </c>
      <c r="L8" s="8" t="s">
        <v>36</v>
      </c>
    </row>
    <row r="9" spans="1:12" ht="22.5" x14ac:dyDescent="0.25">
      <c r="A9" s="9" t="s">
        <v>37</v>
      </c>
      <c r="B9" s="10" t="s">
        <v>38</v>
      </c>
      <c r="C9" s="11" t="s">
        <v>39</v>
      </c>
      <c r="D9" s="12">
        <v>3</v>
      </c>
      <c r="E9" s="13">
        <v>960</v>
      </c>
      <c r="F9" s="14">
        <v>20.7</v>
      </c>
      <c r="G9" s="15">
        <v>1158.72</v>
      </c>
      <c r="H9" s="16"/>
      <c r="I9" s="17">
        <f>ROUND('BDI principal'!D14,2)</f>
        <v>20.7</v>
      </c>
      <c r="J9" s="18">
        <f>ROUND((ROUND(H9,2)*I9/100)+ROUND(H9,2),2)</f>
        <v>0</v>
      </c>
      <c r="K9" s="19">
        <f>ROUND(D9*J9,2)</f>
        <v>0</v>
      </c>
      <c r="L9" s="20" t="s">
        <v>23</v>
      </c>
    </row>
    <row r="10" spans="1:12" x14ac:dyDescent="0.25">
      <c r="A10" s="21" t="s">
        <v>40</v>
      </c>
      <c r="B10" s="1163" t="s">
        <v>41</v>
      </c>
      <c r="C10" s="1164"/>
      <c r="D10" s="1165"/>
      <c r="E10" s="1166"/>
      <c r="F10" s="1167"/>
      <c r="G10" s="1168"/>
      <c r="H10" s="1169"/>
      <c r="I10" s="22"/>
      <c r="J10" s="23"/>
      <c r="K10" s="24">
        <f>SUM(K11:K27)</f>
        <v>0</v>
      </c>
      <c r="L10" s="25" t="s">
        <v>36</v>
      </c>
    </row>
    <row r="11" spans="1:12" ht="56.25" x14ac:dyDescent="0.25">
      <c r="A11" s="26" t="s">
        <v>42</v>
      </c>
      <c r="B11" s="27" t="s">
        <v>43</v>
      </c>
      <c r="C11" s="28" t="s">
        <v>44</v>
      </c>
      <c r="D11" s="29">
        <v>4.5</v>
      </c>
      <c r="E11" s="30">
        <v>368.93</v>
      </c>
      <c r="F11" s="31">
        <v>20.7</v>
      </c>
      <c r="G11" s="32">
        <v>445.3</v>
      </c>
      <c r="H11" s="33"/>
      <c r="I11" s="34">
        <f>ROUND('BDI principal'!D14,2)</f>
        <v>20.7</v>
      </c>
      <c r="J11" s="35">
        <f t="shared" ref="J11:J27" si="0">ROUND((ROUND(H11,2)*I11/100)+ROUND(H11,2),2)</f>
        <v>0</v>
      </c>
      <c r="K11" s="36">
        <f t="shared" ref="K11:K27" si="1">ROUND(D11*J11,2)</f>
        <v>0</v>
      </c>
      <c r="L11" s="37" t="s">
        <v>23</v>
      </c>
    </row>
    <row r="12" spans="1:12" ht="45" x14ac:dyDescent="0.25">
      <c r="A12" s="38" t="s">
        <v>45</v>
      </c>
      <c r="B12" s="39" t="s">
        <v>46</v>
      </c>
      <c r="C12" s="40" t="s">
        <v>44</v>
      </c>
      <c r="D12" s="41">
        <v>1785.48</v>
      </c>
      <c r="E12" s="42">
        <v>0.4</v>
      </c>
      <c r="F12" s="43">
        <v>20.7</v>
      </c>
      <c r="G12" s="44">
        <v>0.48</v>
      </c>
      <c r="H12" s="45"/>
      <c r="I12" s="46">
        <f>ROUND('BDI principal'!D14,2)</f>
        <v>20.7</v>
      </c>
      <c r="J12" s="47">
        <f t="shared" si="0"/>
        <v>0</v>
      </c>
      <c r="K12" s="48">
        <f t="shared" si="1"/>
        <v>0</v>
      </c>
      <c r="L12" s="49" t="s">
        <v>23</v>
      </c>
    </row>
    <row r="13" spans="1:12" ht="45" x14ac:dyDescent="0.25">
      <c r="A13" s="50" t="s">
        <v>47</v>
      </c>
      <c r="B13" s="51" t="s">
        <v>48</v>
      </c>
      <c r="C13" s="52" t="s">
        <v>49</v>
      </c>
      <c r="D13" s="53">
        <v>19.329999999999998</v>
      </c>
      <c r="E13" s="54">
        <v>73.69</v>
      </c>
      <c r="F13" s="55">
        <v>20.7</v>
      </c>
      <c r="G13" s="56">
        <v>88.94</v>
      </c>
      <c r="H13" s="57"/>
      <c r="I13" s="58">
        <f>ROUND('BDI principal'!D14,2)</f>
        <v>20.7</v>
      </c>
      <c r="J13" s="59">
        <f t="shared" si="0"/>
        <v>0</v>
      </c>
      <c r="K13" s="60">
        <f t="shared" si="1"/>
        <v>0</v>
      </c>
      <c r="L13" s="61" t="s">
        <v>23</v>
      </c>
    </row>
    <row r="14" spans="1:12" ht="33.75" x14ac:dyDescent="0.25">
      <c r="A14" s="62" t="s">
        <v>50</v>
      </c>
      <c r="B14" s="63" t="s">
        <v>51</v>
      </c>
      <c r="C14" s="64" t="s">
        <v>44</v>
      </c>
      <c r="D14" s="65">
        <v>16</v>
      </c>
      <c r="E14" s="66">
        <v>6.72</v>
      </c>
      <c r="F14" s="67">
        <v>20.7</v>
      </c>
      <c r="G14" s="68">
        <v>8.11</v>
      </c>
      <c r="H14" s="69"/>
      <c r="I14" s="70">
        <f>ROUND('BDI principal'!D14,2)</f>
        <v>20.7</v>
      </c>
      <c r="J14" s="71">
        <f t="shared" si="0"/>
        <v>0</v>
      </c>
      <c r="K14" s="72">
        <f t="shared" si="1"/>
        <v>0</v>
      </c>
      <c r="L14" s="73" t="s">
        <v>23</v>
      </c>
    </row>
    <row r="15" spans="1:12" ht="45" x14ac:dyDescent="0.25">
      <c r="A15" s="74" t="s">
        <v>52</v>
      </c>
      <c r="B15" s="75" t="s">
        <v>53</v>
      </c>
      <c r="C15" s="76" t="s">
        <v>54</v>
      </c>
      <c r="D15" s="77">
        <v>24.73</v>
      </c>
      <c r="E15" s="78">
        <v>2.37</v>
      </c>
      <c r="F15" s="79">
        <v>20.7</v>
      </c>
      <c r="G15" s="80">
        <v>2.86</v>
      </c>
      <c r="H15" s="81"/>
      <c r="I15" s="82">
        <f>ROUND('BDI principal'!D14,2)</f>
        <v>20.7</v>
      </c>
      <c r="J15" s="83">
        <f t="shared" si="0"/>
        <v>0</v>
      </c>
      <c r="K15" s="84">
        <f t="shared" si="1"/>
        <v>0</v>
      </c>
      <c r="L15" s="85" t="s">
        <v>23</v>
      </c>
    </row>
    <row r="16" spans="1:12" ht="45" x14ac:dyDescent="0.25">
      <c r="A16" s="86" t="s">
        <v>55</v>
      </c>
      <c r="B16" s="87" t="s">
        <v>56</v>
      </c>
      <c r="C16" s="88" t="s">
        <v>57</v>
      </c>
      <c r="D16" s="89">
        <v>2</v>
      </c>
      <c r="E16" s="90">
        <v>84.01</v>
      </c>
      <c r="F16" s="91">
        <v>20.7</v>
      </c>
      <c r="G16" s="92">
        <v>101.4</v>
      </c>
      <c r="H16" s="93"/>
      <c r="I16" s="94">
        <f>ROUND('BDI principal'!D14,2)</f>
        <v>20.7</v>
      </c>
      <c r="J16" s="95">
        <f t="shared" si="0"/>
        <v>0</v>
      </c>
      <c r="K16" s="96">
        <f t="shared" si="1"/>
        <v>0</v>
      </c>
      <c r="L16" s="97" t="s">
        <v>23</v>
      </c>
    </row>
    <row r="17" spans="1:12" ht="33.75" x14ac:dyDescent="0.25">
      <c r="A17" s="98" t="s">
        <v>58</v>
      </c>
      <c r="B17" s="99" t="s">
        <v>59</v>
      </c>
      <c r="C17" s="100" t="s">
        <v>57</v>
      </c>
      <c r="D17" s="101">
        <v>10</v>
      </c>
      <c r="E17" s="102">
        <v>226.32</v>
      </c>
      <c r="F17" s="103">
        <v>20.7</v>
      </c>
      <c r="G17" s="104">
        <v>273.17</v>
      </c>
      <c r="H17" s="105"/>
      <c r="I17" s="106">
        <f>ROUND('BDI principal'!D14,2)</f>
        <v>20.7</v>
      </c>
      <c r="J17" s="107">
        <f t="shared" si="0"/>
        <v>0</v>
      </c>
      <c r="K17" s="108">
        <f t="shared" si="1"/>
        <v>0</v>
      </c>
      <c r="L17" s="109" t="s">
        <v>23</v>
      </c>
    </row>
    <row r="18" spans="1:12" ht="45" x14ac:dyDescent="0.25">
      <c r="A18" s="110" t="s">
        <v>60</v>
      </c>
      <c r="B18" s="111" t="s">
        <v>61</v>
      </c>
      <c r="C18" s="112" t="s">
        <v>62</v>
      </c>
      <c r="D18" s="113">
        <v>617.76</v>
      </c>
      <c r="E18" s="114">
        <v>6.22</v>
      </c>
      <c r="F18" s="115">
        <v>20.7</v>
      </c>
      <c r="G18" s="116">
        <v>7.51</v>
      </c>
      <c r="H18" s="117"/>
      <c r="I18" s="118">
        <f>ROUND('BDI principal'!D14,2)</f>
        <v>20.7</v>
      </c>
      <c r="J18" s="119">
        <f t="shared" si="0"/>
        <v>0</v>
      </c>
      <c r="K18" s="120">
        <f t="shared" si="1"/>
        <v>0</v>
      </c>
      <c r="L18" s="121" t="s">
        <v>23</v>
      </c>
    </row>
    <row r="19" spans="1:12" ht="33.75" x14ac:dyDescent="0.25">
      <c r="A19" s="122" t="s">
        <v>63</v>
      </c>
      <c r="B19" s="123" t="s">
        <v>64</v>
      </c>
      <c r="C19" s="124" t="s">
        <v>54</v>
      </c>
      <c r="D19" s="125">
        <v>586.87</v>
      </c>
      <c r="E19" s="126">
        <v>2.37</v>
      </c>
      <c r="F19" s="127">
        <v>20.7</v>
      </c>
      <c r="G19" s="128">
        <v>2.86</v>
      </c>
      <c r="H19" s="129"/>
      <c r="I19" s="130">
        <f>ROUND('BDI principal'!D14,2)</f>
        <v>20.7</v>
      </c>
      <c r="J19" s="131">
        <f t="shared" si="0"/>
        <v>0</v>
      </c>
      <c r="K19" s="132">
        <f t="shared" si="1"/>
        <v>0</v>
      </c>
      <c r="L19" s="133" t="s">
        <v>23</v>
      </c>
    </row>
    <row r="20" spans="1:12" ht="67.5" x14ac:dyDescent="0.25">
      <c r="A20" s="134" t="s">
        <v>65</v>
      </c>
      <c r="B20" s="135" t="s">
        <v>66</v>
      </c>
      <c r="C20" s="136" t="s">
        <v>62</v>
      </c>
      <c r="D20" s="137">
        <v>33.79</v>
      </c>
      <c r="E20" s="138">
        <v>204.77</v>
      </c>
      <c r="F20" s="139">
        <v>20.7</v>
      </c>
      <c r="G20" s="140">
        <v>247.16</v>
      </c>
      <c r="H20" s="141"/>
      <c r="I20" s="142">
        <f>ROUND('BDI principal'!D14,2)</f>
        <v>20.7</v>
      </c>
      <c r="J20" s="143">
        <f t="shared" si="0"/>
        <v>0</v>
      </c>
      <c r="K20" s="144">
        <f t="shared" si="1"/>
        <v>0</v>
      </c>
      <c r="L20" s="145" t="s">
        <v>23</v>
      </c>
    </row>
    <row r="21" spans="1:12" ht="78.75" x14ac:dyDescent="0.25">
      <c r="A21" s="146" t="s">
        <v>67</v>
      </c>
      <c r="B21" s="147" t="s">
        <v>68</v>
      </c>
      <c r="C21" s="148" t="s">
        <v>69</v>
      </c>
      <c r="D21" s="149">
        <v>352</v>
      </c>
      <c r="E21" s="150">
        <v>313.33</v>
      </c>
      <c r="F21" s="151">
        <v>20.7</v>
      </c>
      <c r="G21" s="152">
        <v>378.19</v>
      </c>
      <c r="H21" s="153"/>
      <c r="I21" s="154">
        <f>ROUND('BDI principal'!D14,2)</f>
        <v>20.7</v>
      </c>
      <c r="J21" s="155">
        <f t="shared" si="0"/>
        <v>0</v>
      </c>
      <c r="K21" s="156">
        <f t="shared" si="1"/>
        <v>0</v>
      </c>
      <c r="L21" s="157" t="s">
        <v>23</v>
      </c>
    </row>
    <row r="22" spans="1:12" ht="56.25" x14ac:dyDescent="0.25">
      <c r="A22" s="158" t="s">
        <v>70</v>
      </c>
      <c r="B22" s="159" t="s">
        <v>71</v>
      </c>
      <c r="C22" s="160" t="s">
        <v>49</v>
      </c>
      <c r="D22" s="161">
        <v>486.46</v>
      </c>
      <c r="E22" s="162">
        <v>10.64</v>
      </c>
      <c r="F22" s="163">
        <v>20.7</v>
      </c>
      <c r="G22" s="164">
        <v>12.84</v>
      </c>
      <c r="H22" s="165"/>
      <c r="I22" s="166">
        <f>ROUND('BDI principal'!D14,2)</f>
        <v>20.7</v>
      </c>
      <c r="J22" s="167">
        <f t="shared" si="0"/>
        <v>0</v>
      </c>
      <c r="K22" s="168">
        <f t="shared" si="1"/>
        <v>0</v>
      </c>
      <c r="L22" s="169" t="s">
        <v>23</v>
      </c>
    </row>
    <row r="23" spans="1:12" ht="56.25" x14ac:dyDescent="0.25">
      <c r="A23" s="170" t="s">
        <v>72</v>
      </c>
      <c r="B23" s="171" t="s">
        <v>73</v>
      </c>
      <c r="C23" s="172" t="s">
        <v>54</v>
      </c>
      <c r="D23" s="173">
        <v>340.52</v>
      </c>
      <c r="E23" s="174">
        <v>2.37</v>
      </c>
      <c r="F23" s="175">
        <v>20.7</v>
      </c>
      <c r="G23" s="176">
        <v>2.86</v>
      </c>
      <c r="H23" s="177"/>
      <c r="I23" s="178">
        <f>ROUND('BDI principal'!D14,2)</f>
        <v>20.7</v>
      </c>
      <c r="J23" s="179">
        <f t="shared" si="0"/>
        <v>0</v>
      </c>
      <c r="K23" s="180">
        <f t="shared" si="1"/>
        <v>0</v>
      </c>
      <c r="L23" s="181" t="s">
        <v>23</v>
      </c>
    </row>
    <row r="24" spans="1:12" ht="22.5" x14ac:dyDescent="0.25">
      <c r="A24" s="182" t="s">
        <v>74</v>
      </c>
      <c r="B24" s="183" t="s">
        <v>75</v>
      </c>
      <c r="C24" s="184" t="s">
        <v>62</v>
      </c>
      <c r="D24" s="185">
        <v>343.9</v>
      </c>
      <c r="E24" s="186">
        <v>1.55</v>
      </c>
      <c r="F24" s="187">
        <v>20.7</v>
      </c>
      <c r="G24" s="188">
        <v>1.87</v>
      </c>
      <c r="H24" s="189"/>
      <c r="I24" s="190">
        <f>ROUND('BDI principal'!D14,2)</f>
        <v>20.7</v>
      </c>
      <c r="J24" s="191">
        <f t="shared" si="0"/>
        <v>0</v>
      </c>
      <c r="K24" s="192">
        <f t="shared" si="1"/>
        <v>0</v>
      </c>
      <c r="L24" s="193" t="s">
        <v>23</v>
      </c>
    </row>
    <row r="25" spans="1:12" ht="33.75" x14ac:dyDescent="0.25">
      <c r="A25" s="194" t="s">
        <v>76</v>
      </c>
      <c r="B25" s="195" t="s">
        <v>77</v>
      </c>
      <c r="C25" s="196" t="s">
        <v>57</v>
      </c>
      <c r="D25" s="197">
        <v>11</v>
      </c>
      <c r="E25" s="198">
        <v>886.98</v>
      </c>
      <c r="F25" s="199">
        <v>20.7</v>
      </c>
      <c r="G25" s="200">
        <v>1070.58</v>
      </c>
      <c r="H25" s="201"/>
      <c r="I25" s="202">
        <f>ROUND('BDI principal'!D14,2)</f>
        <v>20.7</v>
      </c>
      <c r="J25" s="203">
        <f t="shared" si="0"/>
        <v>0</v>
      </c>
      <c r="K25" s="204">
        <f t="shared" si="1"/>
        <v>0</v>
      </c>
      <c r="L25" s="205" t="s">
        <v>23</v>
      </c>
    </row>
    <row r="26" spans="1:12" ht="56.25" x14ac:dyDescent="0.25">
      <c r="A26" s="206" t="s">
        <v>78</v>
      </c>
      <c r="B26" s="207" t="s">
        <v>79</v>
      </c>
      <c r="C26" s="208" t="s">
        <v>57</v>
      </c>
      <c r="D26" s="209">
        <v>11</v>
      </c>
      <c r="E26" s="210">
        <v>400.51</v>
      </c>
      <c r="F26" s="211">
        <v>20.7</v>
      </c>
      <c r="G26" s="212">
        <v>483.42</v>
      </c>
      <c r="H26" s="213"/>
      <c r="I26" s="214">
        <f>ROUND('BDI principal'!D14,2)</f>
        <v>20.7</v>
      </c>
      <c r="J26" s="215">
        <f t="shared" si="0"/>
        <v>0</v>
      </c>
      <c r="K26" s="216">
        <f t="shared" si="1"/>
        <v>0</v>
      </c>
      <c r="L26" s="217" t="s">
        <v>23</v>
      </c>
    </row>
    <row r="27" spans="1:12" ht="56.25" x14ac:dyDescent="0.25">
      <c r="A27" s="218" t="s">
        <v>80</v>
      </c>
      <c r="B27" s="219" t="s">
        <v>81</v>
      </c>
      <c r="C27" s="220" t="s">
        <v>57</v>
      </c>
      <c r="D27" s="221">
        <v>4</v>
      </c>
      <c r="E27" s="222">
        <v>1018.99</v>
      </c>
      <c r="F27" s="223">
        <v>20.7</v>
      </c>
      <c r="G27" s="224">
        <v>1229.92</v>
      </c>
      <c r="H27" s="225"/>
      <c r="I27" s="226">
        <f>ROUND('BDI principal'!D14,2)</f>
        <v>20.7</v>
      </c>
      <c r="J27" s="227">
        <f t="shared" si="0"/>
        <v>0</v>
      </c>
      <c r="K27" s="228">
        <f t="shared" si="1"/>
        <v>0</v>
      </c>
      <c r="L27" s="229" t="s">
        <v>23</v>
      </c>
    </row>
    <row r="28" spans="1:12" x14ac:dyDescent="0.25">
      <c r="A28" s="230" t="s">
        <v>82</v>
      </c>
      <c r="B28" s="1170" t="s">
        <v>83</v>
      </c>
      <c r="C28" s="1171"/>
      <c r="D28" s="1172"/>
      <c r="E28" s="1173"/>
      <c r="F28" s="1174"/>
      <c r="G28" s="1175"/>
      <c r="H28" s="1176"/>
      <c r="I28" s="231"/>
      <c r="J28" s="232"/>
      <c r="K28" s="233">
        <f>SUM(K29:K34)</f>
        <v>0</v>
      </c>
      <c r="L28" s="234" t="s">
        <v>36</v>
      </c>
    </row>
    <row r="29" spans="1:12" ht="67.5" x14ac:dyDescent="0.25">
      <c r="A29" s="235" t="s">
        <v>84</v>
      </c>
      <c r="B29" s="236" t="s">
        <v>85</v>
      </c>
      <c r="C29" s="237" t="s">
        <v>62</v>
      </c>
      <c r="D29" s="238">
        <v>894.4</v>
      </c>
      <c r="E29" s="239">
        <v>18.34</v>
      </c>
      <c r="F29" s="240">
        <v>20.7</v>
      </c>
      <c r="G29" s="241">
        <v>22.14</v>
      </c>
      <c r="H29" s="242"/>
      <c r="I29" s="243">
        <f>ROUND('BDI principal'!D14,2)</f>
        <v>20.7</v>
      </c>
      <c r="J29" s="244">
        <f t="shared" ref="J29:J34" si="2">ROUND((ROUND(H29,2)*I29/100)+ROUND(H29,2),2)</f>
        <v>0</v>
      </c>
      <c r="K29" s="245">
        <f t="shared" ref="K29:K34" si="3">ROUND(D29*J29,2)</f>
        <v>0</v>
      </c>
      <c r="L29" s="246" t="s">
        <v>23</v>
      </c>
    </row>
    <row r="30" spans="1:12" ht="56.25" x14ac:dyDescent="0.25">
      <c r="A30" s="247" t="s">
        <v>86</v>
      </c>
      <c r="B30" s="248" t="s">
        <v>87</v>
      </c>
      <c r="C30" s="249" t="s">
        <v>54</v>
      </c>
      <c r="D30" s="250">
        <v>849.68</v>
      </c>
      <c r="E30" s="251">
        <v>2.37</v>
      </c>
      <c r="F30" s="252">
        <v>20.7</v>
      </c>
      <c r="G30" s="253">
        <v>2.86</v>
      </c>
      <c r="H30" s="254"/>
      <c r="I30" s="255">
        <f>ROUND('BDI principal'!D14,2)</f>
        <v>20.7</v>
      </c>
      <c r="J30" s="256">
        <f t="shared" si="2"/>
        <v>0</v>
      </c>
      <c r="K30" s="257">
        <f t="shared" si="3"/>
        <v>0</v>
      </c>
      <c r="L30" s="258" t="s">
        <v>23</v>
      </c>
    </row>
    <row r="31" spans="1:12" ht="33.75" x14ac:dyDescent="0.25">
      <c r="A31" s="259" t="s">
        <v>88</v>
      </c>
      <c r="B31" s="260" t="s">
        <v>89</v>
      </c>
      <c r="C31" s="261" t="s">
        <v>44</v>
      </c>
      <c r="D31" s="262">
        <v>860</v>
      </c>
      <c r="E31" s="263">
        <v>2.54</v>
      </c>
      <c r="F31" s="264">
        <v>20.7</v>
      </c>
      <c r="G31" s="265">
        <v>3.07</v>
      </c>
      <c r="H31" s="266"/>
      <c r="I31" s="267">
        <f>ROUND('BDI principal'!D14,2)</f>
        <v>20.7</v>
      </c>
      <c r="J31" s="268">
        <f t="shared" si="2"/>
        <v>0</v>
      </c>
      <c r="K31" s="269">
        <f t="shared" si="3"/>
        <v>0</v>
      </c>
      <c r="L31" s="270" t="s">
        <v>23</v>
      </c>
    </row>
    <row r="32" spans="1:12" ht="56.25" x14ac:dyDescent="0.25">
      <c r="A32" s="271" t="s">
        <v>90</v>
      </c>
      <c r="B32" s="272" t="s">
        <v>91</v>
      </c>
      <c r="C32" s="273" t="s">
        <v>49</v>
      </c>
      <c r="D32" s="274">
        <v>344</v>
      </c>
      <c r="E32" s="275">
        <v>25.15</v>
      </c>
      <c r="F32" s="276">
        <v>20.7</v>
      </c>
      <c r="G32" s="277">
        <v>30.36</v>
      </c>
      <c r="H32" s="278"/>
      <c r="I32" s="279">
        <f>ROUND('BDI principal'!D14,2)</f>
        <v>20.7</v>
      </c>
      <c r="J32" s="280">
        <f t="shared" si="2"/>
        <v>0</v>
      </c>
      <c r="K32" s="281">
        <f t="shared" si="3"/>
        <v>0</v>
      </c>
      <c r="L32" s="282" t="s">
        <v>23</v>
      </c>
    </row>
    <row r="33" spans="1:12" ht="67.5" x14ac:dyDescent="0.25">
      <c r="A33" s="283" t="s">
        <v>92</v>
      </c>
      <c r="B33" s="284" t="s">
        <v>93</v>
      </c>
      <c r="C33" s="285" t="s">
        <v>54</v>
      </c>
      <c r="D33" s="286">
        <v>313.04000000000002</v>
      </c>
      <c r="E33" s="287">
        <v>2.37</v>
      </c>
      <c r="F33" s="288">
        <v>20.7</v>
      </c>
      <c r="G33" s="289">
        <v>2.86</v>
      </c>
      <c r="H33" s="290"/>
      <c r="I33" s="291">
        <f>ROUND('BDI principal'!D14,2)</f>
        <v>20.7</v>
      </c>
      <c r="J33" s="292">
        <f t="shared" si="2"/>
        <v>0</v>
      </c>
      <c r="K33" s="293">
        <f t="shared" si="3"/>
        <v>0</v>
      </c>
      <c r="L33" s="294" t="s">
        <v>23</v>
      </c>
    </row>
    <row r="34" spans="1:12" ht="22.5" x14ac:dyDescent="0.25">
      <c r="A34" s="295" t="s">
        <v>94</v>
      </c>
      <c r="B34" s="296" t="s">
        <v>75</v>
      </c>
      <c r="C34" s="297" t="s">
        <v>62</v>
      </c>
      <c r="D34" s="298">
        <v>496.92</v>
      </c>
      <c r="E34" s="299">
        <v>1.55</v>
      </c>
      <c r="F34" s="300">
        <v>20.7</v>
      </c>
      <c r="G34" s="301">
        <v>1.87</v>
      </c>
      <c r="H34" s="302"/>
      <c r="I34" s="303">
        <f>ROUND('BDI principal'!D14,2)</f>
        <v>20.7</v>
      </c>
      <c r="J34" s="304">
        <f t="shared" si="2"/>
        <v>0</v>
      </c>
      <c r="K34" s="305">
        <f t="shared" si="3"/>
        <v>0</v>
      </c>
      <c r="L34" s="306" t="s">
        <v>23</v>
      </c>
    </row>
    <row r="35" spans="1:12" x14ac:dyDescent="0.25">
      <c r="A35" s="307" t="s">
        <v>95</v>
      </c>
      <c r="B35" s="1177" t="s">
        <v>96</v>
      </c>
      <c r="C35" s="1178"/>
      <c r="D35" s="1179"/>
      <c r="E35" s="1180"/>
      <c r="F35" s="1181"/>
      <c r="G35" s="1182"/>
      <c r="H35" s="1183"/>
      <c r="I35" s="308"/>
      <c r="J35" s="309"/>
      <c r="K35" s="310">
        <f>SUM(K36:K37)</f>
        <v>0</v>
      </c>
      <c r="L35" s="311" t="s">
        <v>36</v>
      </c>
    </row>
    <row r="36" spans="1:12" ht="33.75" x14ac:dyDescent="0.25">
      <c r="A36" s="312" t="s">
        <v>97</v>
      </c>
      <c r="B36" s="313" t="s">
        <v>98</v>
      </c>
      <c r="C36" s="314" t="s">
        <v>62</v>
      </c>
      <c r="D36" s="315">
        <v>267.82</v>
      </c>
      <c r="E36" s="316">
        <v>176.32</v>
      </c>
      <c r="F36" s="317">
        <v>20.7</v>
      </c>
      <c r="G36" s="318">
        <v>212.82</v>
      </c>
      <c r="H36" s="319"/>
      <c r="I36" s="320">
        <f>ROUND('BDI principal'!D14,2)</f>
        <v>20.7</v>
      </c>
      <c r="J36" s="321">
        <f>ROUND((ROUND(H36,2)*I36/100)+ROUND(H36,2),2)</f>
        <v>0</v>
      </c>
      <c r="K36" s="322">
        <f>ROUND(D36*J36,2)</f>
        <v>0</v>
      </c>
      <c r="L36" s="323" t="s">
        <v>23</v>
      </c>
    </row>
    <row r="37" spans="1:12" ht="56.25" x14ac:dyDescent="0.25">
      <c r="A37" s="324" t="s">
        <v>99</v>
      </c>
      <c r="B37" s="325" t="s">
        <v>100</v>
      </c>
      <c r="C37" s="326" t="s">
        <v>54</v>
      </c>
      <c r="D37" s="327">
        <v>2812.11</v>
      </c>
      <c r="E37" s="328">
        <v>2.37</v>
      </c>
      <c r="F37" s="329">
        <v>20.7</v>
      </c>
      <c r="G37" s="330">
        <v>2.86</v>
      </c>
      <c r="H37" s="331"/>
      <c r="I37" s="332">
        <f>ROUND('BDI principal'!D14,2)</f>
        <v>20.7</v>
      </c>
      <c r="J37" s="333">
        <f>ROUND((ROUND(H37,2)*I37/100)+ROUND(H37,2),2)</f>
        <v>0</v>
      </c>
      <c r="K37" s="334">
        <f>ROUND(D37*J37,2)</f>
        <v>0</v>
      </c>
      <c r="L37" s="335" t="s">
        <v>23</v>
      </c>
    </row>
    <row r="38" spans="1:12" x14ac:dyDescent="0.25">
      <c r="A38" s="336" t="s">
        <v>101</v>
      </c>
      <c r="B38" s="1184" t="s">
        <v>102</v>
      </c>
      <c r="C38" s="1185"/>
      <c r="D38" s="1186"/>
      <c r="E38" s="1187"/>
      <c r="F38" s="1188"/>
      <c r="G38" s="1189"/>
      <c r="H38" s="1190"/>
      <c r="I38" s="337"/>
      <c r="J38" s="338"/>
      <c r="K38" s="339">
        <f>SUM(K39:K42)</f>
        <v>0</v>
      </c>
      <c r="L38" s="340" t="s">
        <v>36</v>
      </c>
    </row>
    <row r="39" spans="1:12" ht="45" x14ac:dyDescent="0.25">
      <c r="A39" s="341" t="s">
        <v>103</v>
      </c>
      <c r="B39" s="342" t="s">
        <v>104</v>
      </c>
      <c r="C39" s="343" t="s">
        <v>44</v>
      </c>
      <c r="D39" s="344">
        <v>1785.48</v>
      </c>
      <c r="E39" s="345">
        <v>5.83</v>
      </c>
      <c r="F39" s="346">
        <v>20.7</v>
      </c>
      <c r="G39" s="347">
        <v>7.04</v>
      </c>
      <c r="H39" s="348"/>
      <c r="I39" s="349">
        <f>ROUND('BDI principal'!D14,2)</f>
        <v>20.7</v>
      </c>
      <c r="J39" s="350">
        <f>ROUND((ROUND(H39,2)*I39/100)+ROUND(H39,2),2)</f>
        <v>0</v>
      </c>
      <c r="K39" s="351">
        <f>ROUND(D39*J39,2)</f>
        <v>0</v>
      </c>
      <c r="L39" s="352" t="s">
        <v>23</v>
      </c>
    </row>
    <row r="40" spans="1:12" ht="22.5" x14ac:dyDescent="0.25">
      <c r="A40" s="353" t="s">
        <v>105</v>
      </c>
      <c r="B40" s="354" t="s">
        <v>106</v>
      </c>
      <c r="C40" s="355" t="s">
        <v>107</v>
      </c>
      <c r="D40" s="356">
        <v>1785.48</v>
      </c>
      <c r="E40" s="357">
        <v>1.26</v>
      </c>
      <c r="F40" s="358">
        <v>20.7</v>
      </c>
      <c r="G40" s="359">
        <v>1.52</v>
      </c>
      <c r="H40" s="360"/>
      <c r="I40" s="361">
        <f>ROUND('BDI principal'!D14,2)</f>
        <v>20.7</v>
      </c>
      <c r="J40" s="362">
        <f>ROUND((ROUND(H40,2)*I40/100)+ROUND(H40,2),2)</f>
        <v>0</v>
      </c>
      <c r="K40" s="363">
        <f>ROUND(D40*J40,2)</f>
        <v>0</v>
      </c>
      <c r="L40" s="364" t="s">
        <v>23</v>
      </c>
    </row>
    <row r="41" spans="1:12" ht="112.5" x14ac:dyDescent="0.25">
      <c r="A41" s="365" t="s">
        <v>108</v>
      </c>
      <c r="B41" s="366" t="s">
        <v>109</v>
      </c>
      <c r="C41" s="367" t="s">
        <v>62</v>
      </c>
      <c r="D41" s="368">
        <v>89.27</v>
      </c>
      <c r="E41" s="369">
        <v>1468.43</v>
      </c>
      <c r="F41" s="370">
        <v>20.7</v>
      </c>
      <c r="G41" s="371">
        <v>1772.4</v>
      </c>
      <c r="H41" s="372"/>
      <c r="I41" s="373">
        <f>ROUND('BDI principal'!D14,2)</f>
        <v>20.7</v>
      </c>
      <c r="J41" s="374">
        <f>ROUND((ROUND(H41,2)*I41/100)+ROUND(H41,2),2)</f>
        <v>0</v>
      </c>
      <c r="K41" s="375">
        <f>ROUND(D41*J41,2)</f>
        <v>0</v>
      </c>
      <c r="L41" s="376" t="s">
        <v>23</v>
      </c>
    </row>
    <row r="42" spans="1:12" ht="33.75" x14ac:dyDescent="0.25">
      <c r="A42" s="377" t="s">
        <v>110</v>
      </c>
      <c r="B42" s="378" t="s">
        <v>111</v>
      </c>
      <c r="C42" s="379" t="s">
        <v>112</v>
      </c>
      <c r="D42" s="380">
        <v>6883.88</v>
      </c>
      <c r="E42" s="381">
        <v>1.89</v>
      </c>
      <c r="F42" s="382">
        <v>20.7</v>
      </c>
      <c r="G42" s="383">
        <v>2.2799999999999998</v>
      </c>
      <c r="H42" s="384"/>
      <c r="I42" s="385">
        <f>ROUND('BDI principal'!D14,2)</f>
        <v>20.7</v>
      </c>
      <c r="J42" s="386">
        <f>ROUND((ROUND(H42,2)*I42/100)+ROUND(H42,2),2)</f>
        <v>0</v>
      </c>
      <c r="K42" s="387">
        <f>ROUND(D42*J42,2)</f>
        <v>0</v>
      </c>
      <c r="L42" s="388" t="s">
        <v>23</v>
      </c>
    </row>
    <row r="43" spans="1:12" x14ac:dyDescent="0.25">
      <c r="A43" s="389" t="s">
        <v>113</v>
      </c>
      <c r="B43" s="1191" t="s">
        <v>114</v>
      </c>
      <c r="C43" s="1192"/>
      <c r="D43" s="1193"/>
      <c r="E43" s="1194"/>
      <c r="F43" s="1195"/>
      <c r="G43" s="1196"/>
      <c r="H43" s="1197"/>
      <c r="I43" s="390"/>
      <c r="J43" s="391"/>
      <c r="K43" s="392">
        <f>SUM(K44:K47)</f>
        <v>0</v>
      </c>
      <c r="L43" s="393" t="s">
        <v>36</v>
      </c>
    </row>
    <row r="44" spans="1:12" ht="56.25" x14ac:dyDescent="0.25">
      <c r="A44" s="394" t="s">
        <v>115</v>
      </c>
      <c r="B44" s="395" t="s">
        <v>116</v>
      </c>
      <c r="C44" s="396" t="s">
        <v>69</v>
      </c>
      <c r="D44" s="397">
        <v>595</v>
      </c>
      <c r="E44" s="398">
        <v>51.7</v>
      </c>
      <c r="F44" s="399">
        <v>20.7</v>
      </c>
      <c r="G44" s="400">
        <v>62.4</v>
      </c>
      <c r="H44" s="401"/>
      <c r="I44" s="402">
        <f>ROUND('BDI principal'!D14,2)</f>
        <v>20.7</v>
      </c>
      <c r="J44" s="403">
        <f>ROUND((ROUND(H44,2)*I44/100)+ROUND(H44,2),2)</f>
        <v>0</v>
      </c>
      <c r="K44" s="404">
        <f>ROUND(D44*J44,2)</f>
        <v>0</v>
      </c>
      <c r="L44" s="405" t="s">
        <v>23</v>
      </c>
    </row>
    <row r="45" spans="1:12" ht="56.25" x14ac:dyDescent="0.25">
      <c r="A45" s="406" t="s">
        <v>117</v>
      </c>
      <c r="B45" s="407" t="s">
        <v>118</v>
      </c>
      <c r="C45" s="408" t="s">
        <v>62</v>
      </c>
      <c r="D45" s="409">
        <v>31.09</v>
      </c>
      <c r="E45" s="410">
        <v>77.459999999999994</v>
      </c>
      <c r="F45" s="411">
        <v>20.7</v>
      </c>
      <c r="G45" s="412">
        <v>93.49</v>
      </c>
      <c r="H45" s="413"/>
      <c r="I45" s="414">
        <f>ROUND('BDI principal'!D14,2)</f>
        <v>20.7</v>
      </c>
      <c r="J45" s="415">
        <f>ROUND((ROUND(H45,2)*I45/100)+ROUND(H45,2),2)</f>
        <v>0</v>
      </c>
      <c r="K45" s="416">
        <f>ROUND(D45*J45,2)</f>
        <v>0</v>
      </c>
      <c r="L45" s="417" t="s">
        <v>23</v>
      </c>
    </row>
    <row r="46" spans="1:12" ht="45" x14ac:dyDescent="0.25">
      <c r="A46" s="418" t="s">
        <v>119</v>
      </c>
      <c r="B46" s="419" t="s">
        <v>120</v>
      </c>
      <c r="C46" s="420" t="s">
        <v>44</v>
      </c>
      <c r="D46" s="421">
        <v>498.78</v>
      </c>
      <c r="E46" s="422">
        <v>71.08</v>
      </c>
      <c r="F46" s="423">
        <v>20.7</v>
      </c>
      <c r="G46" s="424">
        <v>85.79</v>
      </c>
      <c r="H46" s="425"/>
      <c r="I46" s="426">
        <f>ROUND('BDI principal'!D14,2)</f>
        <v>20.7</v>
      </c>
      <c r="J46" s="427">
        <f>ROUND((ROUND(H46,2)*I46/100)+ROUND(H46,2),2)</f>
        <v>0</v>
      </c>
      <c r="K46" s="428">
        <f>ROUND(D46*J46,2)</f>
        <v>0</v>
      </c>
      <c r="L46" s="429" t="s">
        <v>23</v>
      </c>
    </row>
    <row r="47" spans="1:12" ht="45" x14ac:dyDescent="0.25">
      <c r="A47" s="430" t="s">
        <v>121</v>
      </c>
      <c r="B47" s="431" t="s">
        <v>122</v>
      </c>
      <c r="C47" s="432" t="s">
        <v>44</v>
      </c>
      <c r="D47" s="433">
        <v>123.08</v>
      </c>
      <c r="E47" s="434">
        <v>77.900000000000006</v>
      </c>
      <c r="F47" s="435">
        <v>20.7</v>
      </c>
      <c r="G47" s="436">
        <v>94.03</v>
      </c>
      <c r="H47" s="437"/>
      <c r="I47" s="438">
        <f>ROUND('BDI principal'!D14,2)</f>
        <v>20.7</v>
      </c>
      <c r="J47" s="439">
        <f>ROUND((ROUND(H47,2)*I47/100)+ROUND(H47,2),2)</f>
        <v>0</v>
      </c>
      <c r="K47" s="440">
        <f>ROUND(D47*J47,2)</f>
        <v>0</v>
      </c>
      <c r="L47" s="441" t="s">
        <v>23</v>
      </c>
    </row>
    <row r="48" spans="1:12" x14ac:dyDescent="0.25">
      <c r="A48" s="442" t="s">
        <v>123</v>
      </c>
      <c r="B48" s="1198" t="s">
        <v>124</v>
      </c>
      <c r="C48" s="1199"/>
      <c r="D48" s="1200"/>
      <c r="E48" s="1201"/>
      <c r="F48" s="1202"/>
      <c r="G48" s="1203"/>
      <c r="H48" s="1204"/>
      <c r="I48" s="443"/>
      <c r="J48" s="444"/>
      <c r="K48" s="445">
        <f>SUM(K49:K54)</f>
        <v>0</v>
      </c>
      <c r="L48" s="446" t="s">
        <v>36</v>
      </c>
    </row>
    <row r="49" spans="1:12" ht="33.75" x14ac:dyDescent="0.25">
      <c r="A49" s="447" t="s">
        <v>125</v>
      </c>
      <c r="B49" s="448" t="s">
        <v>126</v>
      </c>
      <c r="C49" s="449" t="s">
        <v>44</v>
      </c>
      <c r="D49" s="450">
        <v>81.98</v>
      </c>
      <c r="E49" s="451">
        <v>23.85</v>
      </c>
      <c r="F49" s="452">
        <v>20.7</v>
      </c>
      <c r="G49" s="453">
        <v>28.79</v>
      </c>
      <c r="H49" s="454"/>
      <c r="I49" s="455">
        <f>ROUND('BDI principal'!D14,2)</f>
        <v>20.7</v>
      </c>
      <c r="J49" s="456">
        <f t="shared" ref="J49:J54" si="4">ROUND((ROUND(H49,2)*I49/100)+ROUND(H49,2),2)</f>
        <v>0</v>
      </c>
      <c r="K49" s="457">
        <f t="shared" ref="K49:K54" si="5">ROUND(D49*J49,2)</f>
        <v>0</v>
      </c>
      <c r="L49" s="458" t="s">
        <v>23</v>
      </c>
    </row>
    <row r="50" spans="1:12" ht="56.25" x14ac:dyDescent="0.25">
      <c r="A50" s="459" t="s">
        <v>127</v>
      </c>
      <c r="B50" s="460" t="s">
        <v>128</v>
      </c>
      <c r="C50" s="461" t="s">
        <v>62</v>
      </c>
      <c r="D50" s="462">
        <v>0.06</v>
      </c>
      <c r="E50" s="463">
        <v>466.51</v>
      </c>
      <c r="F50" s="464">
        <v>20.7</v>
      </c>
      <c r="G50" s="465">
        <v>563.08000000000004</v>
      </c>
      <c r="H50" s="466"/>
      <c r="I50" s="467">
        <f>ROUND('BDI principal'!D14,2)</f>
        <v>20.7</v>
      </c>
      <c r="J50" s="468">
        <f t="shared" si="4"/>
        <v>0</v>
      </c>
      <c r="K50" s="469">
        <f t="shared" si="5"/>
        <v>0</v>
      </c>
      <c r="L50" s="470" t="s">
        <v>23</v>
      </c>
    </row>
    <row r="51" spans="1:12" ht="22.5" x14ac:dyDescent="0.25">
      <c r="A51" s="471" t="s">
        <v>129</v>
      </c>
      <c r="B51" s="472" t="s">
        <v>130</v>
      </c>
      <c r="C51" s="473" t="s">
        <v>62</v>
      </c>
      <c r="D51" s="474">
        <v>0.06</v>
      </c>
      <c r="E51" s="475">
        <v>86.06</v>
      </c>
      <c r="F51" s="476">
        <v>20.7</v>
      </c>
      <c r="G51" s="477">
        <v>103.87</v>
      </c>
      <c r="H51" s="478"/>
      <c r="I51" s="479">
        <f>ROUND('BDI principal'!D14,2)</f>
        <v>20.7</v>
      </c>
      <c r="J51" s="480">
        <f t="shared" si="4"/>
        <v>0</v>
      </c>
      <c r="K51" s="481">
        <f t="shared" si="5"/>
        <v>0</v>
      </c>
      <c r="L51" s="482" t="s">
        <v>23</v>
      </c>
    </row>
    <row r="52" spans="1:12" ht="45" x14ac:dyDescent="0.25">
      <c r="A52" s="483" t="s">
        <v>131</v>
      </c>
      <c r="B52" s="484" t="s">
        <v>132</v>
      </c>
      <c r="C52" s="485" t="s">
        <v>57</v>
      </c>
      <c r="D52" s="486">
        <v>3</v>
      </c>
      <c r="E52" s="487">
        <v>236.93</v>
      </c>
      <c r="F52" s="488">
        <v>20.7</v>
      </c>
      <c r="G52" s="489">
        <v>285.97000000000003</v>
      </c>
      <c r="H52" s="490"/>
      <c r="I52" s="491">
        <f>ROUND('BDI principal'!D14,2)</f>
        <v>20.7</v>
      </c>
      <c r="J52" s="492">
        <f t="shared" si="4"/>
        <v>0</v>
      </c>
      <c r="K52" s="493">
        <f t="shared" si="5"/>
        <v>0</v>
      </c>
      <c r="L52" s="494" t="s">
        <v>23</v>
      </c>
    </row>
    <row r="53" spans="1:12" ht="45" x14ac:dyDescent="0.25">
      <c r="A53" s="495" t="s">
        <v>133</v>
      </c>
      <c r="B53" s="496" t="s">
        <v>134</v>
      </c>
      <c r="C53" s="497" t="s">
        <v>57</v>
      </c>
      <c r="D53" s="498">
        <v>2</v>
      </c>
      <c r="E53" s="499">
        <v>236.96</v>
      </c>
      <c r="F53" s="500">
        <v>20.7</v>
      </c>
      <c r="G53" s="501">
        <v>286.01</v>
      </c>
      <c r="H53" s="502"/>
      <c r="I53" s="503">
        <f>ROUND('BDI principal'!D14,2)</f>
        <v>20.7</v>
      </c>
      <c r="J53" s="504">
        <f t="shared" si="4"/>
        <v>0</v>
      </c>
      <c r="K53" s="505">
        <f t="shared" si="5"/>
        <v>0</v>
      </c>
      <c r="L53" s="506" t="s">
        <v>23</v>
      </c>
    </row>
    <row r="54" spans="1:12" ht="67.5" x14ac:dyDescent="0.25">
      <c r="A54" s="507" t="s">
        <v>135</v>
      </c>
      <c r="B54" s="508" t="s">
        <v>136</v>
      </c>
      <c r="C54" s="509" t="s">
        <v>57</v>
      </c>
      <c r="D54" s="510">
        <v>5</v>
      </c>
      <c r="E54" s="511">
        <v>431.5</v>
      </c>
      <c r="F54" s="512">
        <v>20.7</v>
      </c>
      <c r="G54" s="513">
        <v>520.82000000000005</v>
      </c>
      <c r="H54" s="514"/>
      <c r="I54" s="515">
        <f>ROUND('BDI principal'!D14,2)</f>
        <v>20.7</v>
      </c>
      <c r="J54" s="516">
        <f t="shared" si="4"/>
        <v>0</v>
      </c>
      <c r="K54" s="517">
        <f t="shared" si="5"/>
        <v>0</v>
      </c>
      <c r="L54" s="518" t="s">
        <v>23</v>
      </c>
    </row>
    <row r="55" spans="1:12" x14ac:dyDescent="0.25">
      <c r="A55" s="1205" t="s">
        <v>137</v>
      </c>
      <c r="B55" s="1149"/>
      <c r="C55" s="1149"/>
      <c r="D55" s="1149"/>
      <c r="E55" s="1149"/>
      <c r="F55" s="1149"/>
      <c r="G55" s="1149"/>
      <c r="H55" s="1149"/>
      <c r="I55" s="1149"/>
      <c r="J55" s="1206">
        <f>K8+K10+K28+K35+K38+K43+K48</f>
        <v>0</v>
      </c>
      <c r="K55" s="1149"/>
    </row>
    <row r="57" spans="1:12" x14ac:dyDescent="0.25">
      <c r="A57" s="1207" t="s">
        <v>138</v>
      </c>
      <c r="B57" s="1149"/>
      <c r="C57" s="1149"/>
      <c r="D57" s="1149"/>
      <c r="E57" s="1149"/>
      <c r="F57" s="1149"/>
    </row>
    <row r="58" spans="1:12" x14ac:dyDescent="0.25">
      <c r="A58" s="1208" t="s">
        <v>139</v>
      </c>
      <c r="B58" s="1149"/>
      <c r="C58" s="1149"/>
      <c r="D58" s="1149"/>
      <c r="E58" s="1149"/>
      <c r="F58" s="1149"/>
    </row>
    <row r="65" spans="5:9" x14ac:dyDescent="0.25">
      <c r="E65" s="1209">
        <f>DADOS!C11</f>
        <v>0</v>
      </c>
      <c r="F65" s="1209"/>
      <c r="G65" s="1209"/>
      <c r="H65" s="1209"/>
      <c r="I65" s="1209"/>
    </row>
    <row r="66" spans="5:9" x14ac:dyDescent="0.25">
      <c r="E66" s="1210">
        <f>DADOS!C12</f>
        <v>0</v>
      </c>
      <c r="F66" s="1149"/>
      <c r="G66" s="1149"/>
      <c r="H66" s="1149"/>
      <c r="I66" s="1149"/>
    </row>
  </sheetData>
  <sheetProtection password="BF59" sheet="1" objects="1" scenarios="1" selectLockedCells="1"/>
  <mergeCells count="17">
    <mergeCell ref="E65:I65"/>
    <mergeCell ref="E66:I66"/>
    <mergeCell ref="B48:H48"/>
    <mergeCell ref="A55:I55"/>
    <mergeCell ref="J55:K55"/>
    <mergeCell ref="A57:F57"/>
    <mergeCell ref="A58:F58"/>
    <mergeCell ref="B10:H10"/>
    <mergeCell ref="B28:H28"/>
    <mergeCell ref="B35:H35"/>
    <mergeCell ref="B38:H38"/>
    <mergeCell ref="B43:H43"/>
    <mergeCell ref="B4:F4"/>
    <mergeCell ref="H4:I4"/>
    <mergeCell ref="B5:C5"/>
    <mergeCell ref="E5:G5"/>
    <mergeCell ref="B8:H8"/>
  </mergeCells>
  <pageMargins left="0.5" right="0.5" top="0.75" bottom="0.75" header="0.5" footer="0.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"/>
  <sheetViews>
    <sheetView workbookViewId="0"/>
  </sheetViews>
  <sheetFormatPr defaultRowHeight="15" x14ac:dyDescent="0.25"/>
  <cols>
    <col min="1" max="1" width="10" customWidth="1"/>
    <col min="2" max="2" width="50" customWidth="1"/>
    <col min="3" max="11" width="15" customWidth="1"/>
  </cols>
  <sheetData>
    <row r="1" spans="1:11" x14ac:dyDescent="0.25">
      <c r="A1" s="519" t="s">
        <v>0</v>
      </c>
    </row>
    <row r="2" spans="1:11" x14ac:dyDescent="0.25">
      <c r="A2" s="519" t="s">
        <v>16</v>
      </c>
    </row>
    <row r="3" spans="1:11" x14ac:dyDescent="0.25">
      <c r="A3" s="519" t="s">
        <v>17</v>
      </c>
      <c r="B3" s="2" t="str">
        <f>DADOS!C3</f>
        <v>01/04/2024</v>
      </c>
    </row>
    <row r="4" spans="1:11" x14ac:dyDescent="0.25">
      <c r="A4" s="519" t="s">
        <v>18</v>
      </c>
      <c r="B4" s="1211">
        <f>DADOS!C7</f>
        <v>0</v>
      </c>
      <c r="C4" s="1149"/>
      <c r="D4" s="1149"/>
      <c r="E4" s="1149"/>
      <c r="F4" s="1149"/>
      <c r="G4" s="519" t="s">
        <v>19</v>
      </c>
      <c r="H4" s="1212" t="str">
        <f>DADOS!C9</f>
        <v/>
      </c>
      <c r="I4" s="1149"/>
    </row>
    <row r="5" spans="1:11" x14ac:dyDescent="0.25">
      <c r="A5" s="519" t="s">
        <v>20</v>
      </c>
      <c r="B5" s="1213" t="str">
        <f>DADOS!C8</f>
        <v/>
      </c>
      <c r="C5" s="1211" t="s">
        <v>9</v>
      </c>
      <c r="D5" s="519" t="s">
        <v>21</v>
      </c>
      <c r="E5" s="1211">
        <f>DADOS!C13</f>
        <v>0</v>
      </c>
      <c r="F5" s="1211" t="s">
        <v>9</v>
      </c>
      <c r="G5" s="1211" t="s">
        <v>9</v>
      </c>
      <c r="H5" s="519" t="s">
        <v>22</v>
      </c>
      <c r="I5" s="519">
        <f>DADOS!C14</f>
        <v>0</v>
      </c>
    </row>
    <row r="7" spans="1:11" x14ac:dyDescent="0.25">
      <c r="A7" s="520" t="s">
        <v>23</v>
      </c>
      <c r="B7" s="521" t="s">
        <v>36</v>
      </c>
      <c r="C7" s="522" t="s">
        <v>33</v>
      </c>
      <c r="D7" s="523" t="s">
        <v>140</v>
      </c>
      <c r="E7" s="524" t="s">
        <v>141</v>
      </c>
      <c r="F7" s="525" t="s">
        <v>142</v>
      </c>
      <c r="G7" s="526" t="s">
        <v>143</v>
      </c>
      <c r="H7" s="527" t="s">
        <v>144</v>
      </c>
      <c r="I7" s="528" t="s">
        <v>145</v>
      </c>
      <c r="J7" s="529" t="s">
        <v>146</v>
      </c>
      <c r="K7" s="530" t="s">
        <v>147</v>
      </c>
    </row>
    <row r="8" spans="1:11" x14ac:dyDescent="0.25">
      <c r="A8" s="531" t="s">
        <v>34</v>
      </c>
      <c r="B8" s="532" t="s">
        <v>35</v>
      </c>
      <c r="C8" s="1146">
        <f>Orçamento!K8</f>
        <v>0</v>
      </c>
      <c r="D8" s="533">
        <v>40</v>
      </c>
      <c r="E8" s="534">
        <f t="shared" ref="E8:E14" si="0">C8*D8/100</f>
        <v>0</v>
      </c>
      <c r="F8" s="535">
        <v>30</v>
      </c>
      <c r="G8" s="536">
        <f t="shared" ref="G8:G14" si="1">C8*F8/100</f>
        <v>0</v>
      </c>
      <c r="H8" s="537">
        <v>30</v>
      </c>
      <c r="I8" s="538">
        <f t="shared" ref="I8:I14" si="2">C8*H8/100</f>
        <v>0</v>
      </c>
      <c r="J8" s="539">
        <f t="shared" ref="J8:K14" si="3">D8+F8+H8</f>
        <v>100</v>
      </c>
      <c r="K8" s="540">
        <f t="shared" si="3"/>
        <v>0</v>
      </c>
    </row>
    <row r="9" spans="1:11" x14ac:dyDescent="0.25">
      <c r="A9" s="541" t="s">
        <v>40</v>
      </c>
      <c r="B9" s="542" t="s">
        <v>41</v>
      </c>
      <c r="C9" s="1146">
        <f>Orçamento!K10</f>
        <v>0</v>
      </c>
      <c r="D9" s="543">
        <v>50</v>
      </c>
      <c r="E9" s="544">
        <f t="shared" si="0"/>
        <v>0</v>
      </c>
      <c r="F9" s="545">
        <v>50</v>
      </c>
      <c r="G9" s="546">
        <f t="shared" si="1"/>
        <v>0</v>
      </c>
      <c r="H9" s="547">
        <v>0</v>
      </c>
      <c r="I9" s="548">
        <f t="shared" si="2"/>
        <v>0</v>
      </c>
      <c r="J9" s="549">
        <f t="shared" si="3"/>
        <v>100</v>
      </c>
      <c r="K9" s="550">
        <f t="shared" si="3"/>
        <v>0</v>
      </c>
    </row>
    <row r="10" spans="1:11" x14ac:dyDescent="0.25">
      <c r="A10" s="551" t="s">
        <v>82</v>
      </c>
      <c r="B10" s="552" t="s">
        <v>83</v>
      </c>
      <c r="C10" s="1146">
        <f>Orçamento!K28</f>
        <v>0</v>
      </c>
      <c r="D10" s="553">
        <v>50</v>
      </c>
      <c r="E10" s="554">
        <f t="shared" si="0"/>
        <v>0</v>
      </c>
      <c r="F10" s="555">
        <v>50</v>
      </c>
      <c r="G10" s="556">
        <f t="shared" si="1"/>
        <v>0</v>
      </c>
      <c r="H10" s="557">
        <v>0</v>
      </c>
      <c r="I10" s="558">
        <f t="shared" si="2"/>
        <v>0</v>
      </c>
      <c r="J10" s="559">
        <f t="shared" si="3"/>
        <v>100</v>
      </c>
      <c r="K10" s="560">
        <f t="shared" si="3"/>
        <v>0</v>
      </c>
    </row>
    <row r="11" spans="1:11" x14ac:dyDescent="0.25">
      <c r="A11" s="561" t="s">
        <v>95</v>
      </c>
      <c r="B11" s="562" t="s">
        <v>96</v>
      </c>
      <c r="C11" s="1146">
        <f>Orçamento!K35</f>
        <v>0</v>
      </c>
      <c r="D11" s="563">
        <v>0</v>
      </c>
      <c r="E11" s="564">
        <f t="shared" si="0"/>
        <v>0</v>
      </c>
      <c r="F11" s="565">
        <v>50</v>
      </c>
      <c r="G11" s="566">
        <f t="shared" si="1"/>
        <v>0</v>
      </c>
      <c r="H11" s="567">
        <v>50</v>
      </c>
      <c r="I11" s="568">
        <f t="shared" si="2"/>
        <v>0</v>
      </c>
      <c r="J11" s="569">
        <f t="shared" si="3"/>
        <v>100</v>
      </c>
      <c r="K11" s="570">
        <f t="shared" si="3"/>
        <v>0</v>
      </c>
    </row>
    <row r="12" spans="1:11" x14ac:dyDescent="0.25">
      <c r="A12" s="571" t="s">
        <v>101</v>
      </c>
      <c r="B12" s="572" t="s">
        <v>102</v>
      </c>
      <c r="C12" s="1146">
        <f>Orçamento!K38</f>
        <v>0</v>
      </c>
      <c r="D12" s="573">
        <v>0</v>
      </c>
      <c r="E12" s="574">
        <f t="shared" si="0"/>
        <v>0</v>
      </c>
      <c r="F12" s="575">
        <v>0</v>
      </c>
      <c r="G12" s="576">
        <f t="shared" si="1"/>
        <v>0</v>
      </c>
      <c r="H12" s="577">
        <v>100</v>
      </c>
      <c r="I12" s="578">
        <f t="shared" si="2"/>
        <v>0</v>
      </c>
      <c r="J12" s="579">
        <f t="shared" si="3"/>
        <v>100</v>
      </c>
      <c r="K12" s="580">
        <f t="shared" si="3"/>
        <v>0</v>
      </c>
    </row>
    <row r="13" spans="1:11" x14ac:dyDescent="0.25">
      <c r="A13" s="581" t="s">
        <v>113</v>
      </c>
      <c r="B13" s="582" t="s">
        <v>114</v>
      </c>
      <c r="C13" s="1146">
        <f>Orçamento!K43</f>
        <v>0</v>
      </c>
      <c r="D13" s="583">
        <v>50</v>
      </c>
      <c r="E13" s="584">
        <f t="shared" si="0"/>
        <v>0</v>
      </c>
      <c r="F13" s="585">
        <v>50</v>
      </c>
      <c r="G13" s="586">
        <f t="shared" si="1"/>
        <v>0</v>
      </c>
      <c r="H13" s="587">
        <v>0</v>
      </c>
      <c r="I13" s="588">
        <f t="shared" si="2"/>
        <v>0</v>
      </c>
      <c r="J13" s="589">
        <f t="shared" si="3"/>
        <v>100</v>
      </c>
      <c r="K13" s="590">
        <f t="shared" si="3"/>
        <v>0</v>
      </c>
    </row>
    <row r="14" spans="1:11" x14ac:dyDescent="0.25">
      <c r="A14" s="591" t="s">
        <v>123</v>
      </c>
      <c r="B14" s="592" t="s">
        <v>124</v>
      </c>
      <c r="C14" s="1146">
        <f>Orçamento!K48</f>
        <v>0</v>
      </c>
      <c r="D14" s="593">
        <v>0</v>
      </c>
      <c r="E14" s="594">
        <f t="shared" si="0"/>
        <v>0</v>
      </c>
      <c r="F14" s="595">
        <v>0</v>
      </c>
      <c r="G14" s="596">
        <f t="shared" si="1"/>
        <v>0</v>
      </c>
      <c r="H14" s="597">
        <v>100</v>
      </c>
      <c r="I14" s="598">
        <f t="shared" si="2"/>
        <v>0</v>
      </c>
      <c r="J14" s="599">
        <f t="shared" si="3"/>
        <v>100</v>
      </c>
      <c r="K14" s="600">
        <f t="shared" si="3"/>
        <v>0</v>
      </c>
    </row>
    <row r="15" spans="1:11" x14ac:dyDescent="0.25">
      <c r="A15" s="1220" t="s">
        <v>148</v>
      </c>
      <c r="B15" s="1221"/>
      <c r="C15" s="601">
        <f>SUM(C8:C14)</f>
        <v>0</v>
      </c>
      <c r="D15" s="1214">
        <f>SUM(E8:E14)</f>
        <v>0</v>
      </c>
      <c r="E15" s="1215"/>
      <c r="F15" s="1216">
        <f>SUM(G8:G14)</f>
        <v>0</v>
      </c>
      <c r="G15" s="1217"/>
      <c r="H15" s="1218">
        <f>SUM(I8:I14)</f>
        <v>0</v>
      </c>
      <c r="I15" s="1219"/>
      <c r="J15" s="602" t="e">
        <f>(K15/C15)*100</f>
        <v>#DIV/0!</v>
      </c>
      <c r="K15" s="603">
        <f>SUM(K8:K14)</f>
        <v>0</v>
      </c>
    </row>
  </sheetData>
  <sheetProtection password="BF59" sheet="1" objects="1" scenarios="1" selectLockedCells="1"/>
  <mergeCells count="8">
    <mergeCell ref="B4:F4"/>
    <mergeCell ref="H4:I4"/>
    <mergeCell ref="B5:C5"/>
    <mergeCell ref="E5:G5"/>
    <mergeCell ref="D15:E15"/>
    <mergeCell ref="F15:G15"/>
    <mergeCell ref="H15:I15"/>
    <mergeCell ref="A15:B15"/>
  </mergeCells>
  <pageMargins left="0.5" right="0.5" top="0.75" bottom="0.75" header="0.5" footer="0.5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"/>
  <sheetViews>
    <sheetView workbookViewId="0"/>
  </sheetViews>
  <sheetFormatPr defaultRowHeight="15" x14ac:dyDescent="0.25"/>
  <cols>
    <col min="1" max="1" width="10" customWidth="1"/>
    <col min="2" max="4" width="15" customWidth="1"/>
    <col min="5" max="9" width="10" customWidth="1"/>
  </cols>
  <sheetData>
    <row r="1" spans="1:10" x14ac:dyDescent="0.25">
      <c r="A1" s="604" t="s">
        <v>0</v>
      </c>
    </row>
    <row r="2" spans="1:10" x14ac:dyDescent="0.25">
      <c r="A2" s="604" t="s">
        <v>16</v>
      </c>
    </row>
    <row r="3" spans="1:10" x14ac:dyDescent="0.25">
      <c r="A3" s="604" t="s">
        <v>17</v>
      </c>
      <c r="B3" s="2" t="str">
        <f>DADOS!C3</f>
        <v>01/04/2024</v>
      </c>
    </row>
    <row r="4" spans="1:10" x14ac:dyDescent="0.25">
      <c r="A4" s="604" t="s">
        <v>18</v>
      </c>
      <c r="B4" s="1222">
        <f>DADOS!C7</f>
        <v>0</v>
      </c>
      <c r="C4" s="1149"/>
      <c r="D4" s="1149"/>
      <c r="E4" s="1149"/>
      <c r="F4" s="1149"/>
      <c r="G4" s="604" t="s">
        <v>19</v>
      </c>
      <c r="H4" s="1223" t="str">
        <f>DADOS!C9</f>
        <v/>
      </c>
      <c r="I4" s="1149"/>
    </row>
    <row r="5" spans="1:10" x14ac:dyDescent="0.25">
      <c r="A5" s="604" t="s">
        <v>20</v>
      </c>
      <c r="B5" s="1224" t="str">
        <f>DADOS!C8</f>
        <v/>
      </c>
      <c r="C5" s="1222" t="s">
        <v>9</v>
      </c>
      <c r="D5" s="604" t="s">
        <v>21</v>
      </c>
      <c r="E5" s="1222">
        <f>DADOS!C13</f>
        <v>0</v>
      </c>
      <c r="F5" s="1222" t="s">
        <v>9</v>
      </c>
      <c r="G5" s="1222" t="s">
        <v>9</v>
      </c>
      <c r="H5" s="604" t="s">
        <v>22</v>
      </c>
      <c r="I5" s="604">
        <f>DADOS!C14</f>
        <v>0</v>
      </c>
    </row>
    <row r="7" spans="1:10" x14ac:dyDescent="0.25">
      <c r="A7" s="605" t="s">
        <v>23</v>
      </c>
      <c r="B7" s="606" t="s">
        <v>149</v>
      </c>
      <c r="C7" s="607" t="s">
        <v>150</v>
      </c>
      <c r="D7" s="608" t="s">
        <v>151</v>
      </c>
      <c r="E7" s="1225" t="s">
        <v>152</v>
      </c>
      <c r="F7" s="1226"/>
      <c r="G7" s="1227"/>
      <c r="H7" s="1228"/>
      <c r="I7" s="1229"/>
    </row>
    <row r="8" spans="1:10" x14ac:dyDescent="0.25">
      <c r="A8" s="609" t="s">
        <v>153</v>
      </c>
      <c r="B8" s="610">
        <v>3.8</v>
      </c>
      <c r="C8" s="611">
        <v>4.67</v>
      </c>
      <c r="D8" s="612">
        <v>4.01</v>
      </c>
      <c r="E8" s="1230" t="s">
        <v>154</v>
      </c>
      <c r="F8" s="1231"/>
      <c r="G8" s="1232"/>
      <c r="H8" s="1233"/>
      <c r="I8" s="1234"/>
      <c r="J8" s="613">
        <f t="shared" ref="J8:J13" si="0">D8/100</f>
        <v>4.0099999999999997E-2</v>
      </c>
    </row>
    <row r="9" spans="1:10" x14ac:dyDescent="0.25">
      <c r="A9" s="614" t="s">
        <v>155</v>
      </c>
      <c r="B9" s="615">
        <v>0.32</v>
      </c>
      <c r="C9" s="616">
        <v>0.74</v>
      </c>
      <c r="D9" s="617">
        <v>0.4</v>
      </c>
      <c r="E9" s="1235" t="s">
        <v>156</v>
      </c>
      <c r="F9" s="1236"/>
      <c r="G9" s="1237"/>
      <c r="H9" s="1238"/>
      <c r="I9" s="1239"/>
      <c r="J9" s="618">
        <f t="shared" si="0"/>
        <v>4.0000000000000001E-3</v>
      </c>
    </row>
    <row r="10" spans="1:10" x14ac:dyDescent="0.25">
      <c r="A10" s="619" t="s">
        <v>157</v>
      </c>
      <c r="B10" s="620">
        <v>0.5</v>
      </c>
      <c r="C10" s="621">
        <v>0.97</v>
      </c>
      <c r="D10" s="622">
        <v>0.56000000000000005</v>
      </c>
      <c r="E10" s="1240" t="s">
        <v>158</v>
      </c>
      <c r="F10" s="1241"/>
      <c r="G10" s="1242"/>
      <c r="H10" s="1243"/>
      <c r="I10" s="1244"/>
      <c r="J10" s="623">
        <f t="shared" si="0"/>
        <v>5.6000000000000008E-3</v>
      </c>
    </row>
    <row r="11" spans="1:10" x14ac:dyDescent="0.25">
      <c r="A11" s="624" t="s">
        <v>159</v>
      </c>
      <c r="B11" s="625">
        <v>1.02</v>
      </c>
      <c r="C11" s="626">
        <v>1.21</v>
      </c>
      <c r="D11" s="627">
        <v>1.1100000000000001</v>
      </c>
      <c r="E11" s="1245" t="s">
        <v>160</v>
      </c>
      <c r="F11" s="1246"/>
      <c r="G11" s="1247"/>
      <c r="H11" s="1248"/>
      <c r="I11" s="1249"/>
      <c r="J11" s="628">
        <f t="shared" si="0"/>
        <v>1.11E-2</v>
      </c>
    </row>
    <row r="12" spans="1:10" x14ac:dyDescent="0.25">
      <c r="A12" s="629" t="s">
        <v>161</v>
      </c>
      <c r="B12" s="630">
        <v>6.64</v>
      </c>
      <c r="C12" s="631">
        <v>8.69</v>
      </c>
      <c r="D12" s="632">
        <v>7.3</v>
      </c>
      <c r="E12" s="1250" t="s">
        <v>162</v>
      </c>
      <c r="F12" s="1251"/>
      <c r="G12" s="1252"/>
      <c r="H12" s="1253"/>
      <c r="I12" s="1254"/>
      <c r="J12" s="633">
        <f t="shared" si="0"/>
        <v>7.2999999999999995E-2</v>
      </c>
    </row>
    <row r="13" spans="1:10" x14ac:dyDescent="0.25">
      <c r="A13" s="634" t="s">
        <v>163</v>
      </c>
      <c r="B13" s="635">
        <v>5.65</v>
      </c>
      <c r="C13" s="636">
        <v>10.65</v>
      </c>
      <c r="D13" s="637">
        <f>I15+I18+I19</f>
        <v>5.65</v>
      </c>
      <c r="E13" s="1255" t="s">
        <v>164</v>
      </c>
      <c r="F13" s="1256"/>
      <c r="G13" s="1257"/>
      <c r="H13" s="1258"/>
      <c r="I13" s="1259"/>
      <c r="J13" s="638">
        <f t="shared" si="0"/>
        <v>5.6500000000000002E-2</v>
      </c>
    </row>
    <row r="14" spans="1:10" x14ac:dyDescent="0.25">
      <c r="C14" s="639" t="s">
        <v>165</v>
      </c>
      <c r="D14" s="640">
        <f>ROUND(((((1+J8+J9+J10)*(1+J11)*(1+J12)/(1-J15-J18))-1)*100),2)</f>
        <v>20.7</v>
      </c>
    </row>
    <row r="15" spans="1:10" x14ac:dyDescent="0.25">
      <c r="F15" s="1260" t="s">
        <v>166</v>
      </c>
      <c r="G15" s="1261"/>
      <c r="H15" s="1262"/>
      <c r="I15" s="641">
        <v>3.65</v>
      </c>
      <c r="J15" s="642">
        <f>I15/100</f>
        <v>3.6499999999999998E-2</v>
      </c>
    </row>
    <row r="16" spans="1:10" x14ac:dyDescent="0.25">
      <c r="F16" s="1263" t="s">
        <v>167</v>
      </c>
      <c r="G16" s="1264"/>
      <c r="H16" s="1265"/>
      <c r="I16" s="643">
        <v>2</v>
      </c>
      <c r="J16" s="644">
        <f>I16/100</f>
        <v>0.02</v>
      </c>
    </row>
    <row r="17" spans="5:10" x14ac:dyDescent="0.25">
      <c r="F17" s="1266" t="s">
        <v>168</v>
      </c>
      <c r="G17" s="1267"/>
      <c r="H17" s="1268"/>
      <c r="I17" s="645">
        <v>100</v>
      </c>
    </row>
    <row r="18" spans="5:10" x14ac:dyDescent="0.25">
      <c r="F18" s="1269" t="s">
        <v>169</v>
      </c>
      <c r="G18" s="1270"/>
      <c r="H18" s="1271"/>
      <c r="I18" s="646">
        <f>((I17*I16)/100)</f>
        <v>2</v>
      </c>
      <c r="J18" s="647">
        <f>I18/100</f>
        <v>0.02</v>
      </c>
    </row>
    <row r="19" spans="5:10" x14ac:dyDescent="0.25">
      <c r="F19" s="1272" t="s">
        <v>170</v>
      </c>
      <c r="G19" s="1273"/>
      <c r="H19" s="1274"/>
      <c r="I19" s="648">
        <v>0</v>
      </c>
    </row>
    <row r="29" spans="5:10" x14ac:dyDescent="0.25">
      <c r="E29" s="1275">
        <f>DADOS!C11</f>
        <v>0</v>
      </c>
      <c r="F29" s="1275"/>
      <c r="G29" s="1275"/>
      <c r="H29" s="1275"/>
      <c r="I29" s="1275"/>
    </row>
    <row r="30" spans="5:10" x14ac:dyDescent="0.25">
      <c r="E30" s="1276">
        <f>DADOS!C12</f>
        <v>0</v>
      </c>
      <c r="F30" s="1149"/>
      <c r="G30" s="1149"/>
      <c r="H30" s="1149"/>
      <c r="I30" s="1149"/>
    </row>
  </sheetData>
  <sheetProtection password="BF59" sheet="1" objects="1" scenarios="1" selectLockedCells="1"/>
  <mergeCells count="18">
    <mergeCell ref="F19:H19"/>
    <mergeCell ref="E29:I29"/>
    <mergeCell ref="E30:I30"/>
    <mergeCell ref="E13:I13"/>
    <mergeCell ref="F15:H15"/>
    <mergeCell ref="F16:H16"/>
    <mergeCell ref="F17:H17"/>
    <mergeCell ref="F18:H18"/>
    <mergeCell ref="E8:I8"/>
    <mergeCell ref="E9:I9"/>
    <mergeCell ref="E10:I10"/>
    <mergeCell ref="E11:I11"/>
    <mergeCell ref="E12:I12"/>
    <mergeCell ref="B4:F4"/>
    <mergeCell ref="H4:I4"/>
    <mergeCell ref="B5:C5"/>
    <mergeCell ref="E5:G5"/>
    <mergeCell ref="E7:I7"/>
  </mergeCells>
  <pageMargins left="0.5" right="0.5" top="0.75" bottom="0.75" header="0.5" footer="0.5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7"/>
  <sheetViews>
    <sheetView workbookViewId="0"/>
  </sheetViews>
  <sheetFormatPr defaultRowHeight="15" x14ac:dyDescent="0.25"/>
  <cols>
    <col min="1" max="1" width="10" customWidth="1"/>
    <col min="2" max="4" width="15" customWidth="1"/>
    <col min="5" max="9" width="10" customWidth="1"/>
  </cols>
  <sheetData>
    <row r="1" spans="1:10" x14ac:dyDescent="0.25">
      <c r="A1" s="649" t="s">
        <v>0</v>
      </c>
    </row>
    <row r="2" spans="1:10" x14ac:dyDescent="0.25">
      <c r="A2" s="649" t="s">
        <v>16</v>
      </c>
    </row>
    <row r="3" spans="1:10" x14ac:dyDescent="0.25">
      <c r="A3" s="649" t="s">
        <v>17</v>
      </c>
      <c r="B3" s="2" t="str">
        <f>DADOS!C3</f>
        <v>01/04/2024</v>
      </c>
    </row>
    <row r="4" spans="1:10" x14ac:dyDescent="0.25">
      <c r="A4" s="649" t="s">
        <v>18</v>
      </c>
      <c r="B4" s="1277">
        <f>DADOS!C7</f>
        <v>0</v>
      </c>
      <c r="C4" s="1149"/>
      <c r="D4" s="1149"/>
      <c r="E4" s="1149"/>
      <c r="F4" s="1149"/>
      <c r="G4" s="649" t="s">
        <v>19</v>
      </c>
      <c r="H4" s="1278" t="str">
        <f>DADOS!C9</f>
        <v/>
      </c>
      <c r="I4" s="1149"/>
    </row>
    <row r="5" spans="1:10" x14ac:dyDescent="0.25">
      <c r="A5" s="649" t="s">
        <v>20</v>
      </c>
      <c r="B5" s="1279" t="str">
        <f>DADOS!C8</f>
        <v/>
      </c>
      <c r="C5" s="1277" t="s">
        <v>9</v>
      </c>
      <c r="D5" s="649" t="s">
        <v>21</v>
      </c>
      <c r="E5" s="1277">
        <f>DADOS!C13</f>
        <v>0</v>
      </c>
      <c r="F5" s="1277" t="s">
        <v>9</v>
      </c>
      <c r="G5" s="1277" t="s">
        <v>9</v>
      </c>
      <c r="H5" s="649" t="s">
        <v>22</v>
      </c>
      <c r="I5" s="649">
        <f>DADOS!C14</f>
        <v>0</v>
      </c>
    </row>
    <row r="7" spans="1:10" x14ac:dyDescent="0.25">
      <c r="A7" s="650" t="s">
        <v>23</v>
      </c>
      <c r="B7" s="651" t="s">
        <v>149</v>
      </c>
      <c r="C7" s="652" t="s">
        <v>150</v>
      </c>
      <c r="D7" s="653" t="s">
        <v>151</v>
      </c>
      <c r="E7" s="1280" t="s">
        <v>152</v>
      </c>
      <c r="F7" s="1281"/>
      <c r="G7" s="1282"/>
      <c r="H7" s="1283"/>
      <c r="I7" s="1284"/>
    </row>
    <row r="8" spans="1:10" x14ac:dyDescent="0.25">
      <c r="A8" s="654" t="s">
        <v>153</v>
      </c>
      <c r="B8" s="655">
        <v>1.5</v>
      </c>
      <c r="C8" s="656">
        <v>4.49</v>
      </c>
      <c r="D8" s="657">
        <v>0</v>
      </c>
      <c r="E8" s="1285" t="s">
        <v>154</v>
      </c>
      <c r="F8" s="1286"/>
      <c r="G8" s="1287"/>
      <c r="H8" s="1288"/>
      <c r="I8" s="1289"/>
      <c r="J8" s="658">
        <f t="shared" ref="J8:J13" si="0">D8/100</f>
        <v>0</v>
      </c>
    </row>
    <row r="9" spans="1:10" x14ac:dyDescent="0.25">
      <c r="A9" s="659" t="s">
        <v>155</v>
      </c>
      <c r="B9" s="660">
        <v>0.3</v>
      </c>
      <c r="C9" s="661">
        <v>0.82</v>
      </c>
      <c r="D9" s="662">
        <v>0</v>
      </c>
      <c r="E9" s="1290" t="s">
        <v>156</v>
      </c>
      <c r="F9" s="1291"/>
      <c r="G9" s="1292"/>
      <c r="H9" s="1293"/>
      <c r="I9" s="1294"/>
      <c r="J9" s="663">
        <f t="shared" si="0"/>
        <v>0</v>
      </c>
    </row>
    <row r="10" spans="1:10" x14ac:dyDescent="0.25">
      <c r="A10" s="664" t="s">
        <v>157</v>
      </c>
      <c r="B10" s="665">
        <v>0.56000000000000005</v>
      </c>
      <c r="C10" s="666">
        <v>0.89</v>
      </c>
      <c r="D10" s="667">
        <v>0</v>
      </c>
      <c r="E10" s="1295" t="s">
        <v>158</v>
      </c>
      <c r="F10" s="1296"/>
      <c r="G10" s="1297"/>
      <c r="H10" s="1298"/>
      <c r="I10" s="1299"/>
      <c r="J10" s="668">
        <f t="shared" si="0"/>
        <v>0</v>
      </c>
    </row>
    <row r="11" spans="1:10" x14ac:dyDescent="0.25">
      <c r="A11" s="669" t="s">
        <v>159</v>
      </c>
      <c r="B11" s="670">
        <v>0.85</v>
      </c>
      <c r="C11" s="671">
        <v>1.1100000000000001</v>
      </c>
      <c r="D11" s="672">
        <v>0</v>
      </c>
      <c r="E11" s="1300" t="s">
        <v>160</v>
      </c>
      <c r="F11" s="1301"/>
      <c r="G11" s="1302"/>
      <c r="H11" s="1303"/>
      <c r="I11" s="1304"/>
      <c r="J11" s="673">
        <f t="shared" si="0"/>
        <v>0</v>
      </c>
    </row>
    <row r="12" spans="1:10" x14ac:dyDescent="0.25">
      <c r="A12" s="674" t="s">
        <v>161</v>
      </c>
      <c r="B12" s="675">
        <v>3.5</v>
      </c>
      <c r="C12" s="676">
        <v>6.22</v>
      </c>
      <c r="D12" s="677">
        <v>0</v>
      </c>
      <c r="E12" s="1305" t="s">
        <v>162</v>
      </c>
      <c r="F12" s="1306"/>
      <c r="G12" s="1307"/>
      <c r="H12" s="1308"/>
      <c r="I12" s="1309"/>
      <c r="J12" s="678">
        <f t="shared" si="0"/>
        <v>0</v>
      </c>
    </row>
    <row r="13" spans="1:10" x14ac:dyDescent="0.25">
      <c r="A13" s="679" t="s">
        <v>163</v>
      </c>
      <c r="B13" s="680">
        <v>5.65</v>
      </c>
      <c r="C13" s="681">
        <v>10.65</v>
      </c>
      <c r="D13" s="682">
        <f>I15+I16</f>
        <v>3.65</v>
      </c>
      <c r="E13" s="1310" t="s">
        <v>164</v>
      </c>
      <c r="F13" s="1311"/>
      <c r="G13" s="1312"/>
      <c r="H13" s="1313"/>
      <c r="I13" s="1314"/>
      <c r="J13" s="683">
        <f t="shared" si="0"/>
        <v>3.6499999999999998E-2</v>
      </c>
    </row>
    <row r="14" spans="1:10" x14ac:dyDescent="0.25">
      <c r="C14" s="684" t="s">
        <v>165</v>
      </c>
      <c r="D14" s="685">
        <f>ROUND(((((1+J8+J9+J10)*(1+J11)*(1+J12)/(1-J13))-1)*100),2)</f>
        <v>3.79</v>
      </c>
    </row>
    <row r="15" spans="1:10" x14ac:dyDescent="0.25">
      <c r="F15" s="1315" t="s">
        <v>166</v>
      </c>
      <c r="G15" s="1316"/>
      <c r="H15" s="1317"/>
      <c r="I15" s="686">
        <v>3.65</v>
      </c>
      <c r="J15" s="687">
        <f>I15/100</f>
        <v>3.6499999999999998E-2</v>
      </c>
    </row>
    <row r="16" spans="1:10" x14ac:dyDescent="0.25">
      <c r="F16" s="1318" t="s">
        <v>170</v>
      </c>
      <c r="G16" s="1319"/>
      <c r="H16" s="1320"/>
      <c r="I16" s="688">
        <v>0</v>
      </c>
    </row>
    <row r="26" spans="5:9" x14ac:dyDescent="0.25">
      <c r="E26" s="1321">
        <f>DADOS!C11</f>
        <v>0</v>
      </c>
      <c r="F26" s="1321"/>
      <c r="G26" s="1321"/>
      <c r="H26" s="1321"/>
      <c r="I26" s="1321"/>
    </row>
    <row r="27" spans="5:9" x14ac:dyDescent="0.25">
      <c r="E27" s="1322">
        <f>DADOS!C12</f>
        <v>0</v>
      </c>
      <c r="F27" s="1149"/>
      <c r="G27" s="1149"/>
      <c r="H27" s="1149"/>
      <c r="I27" s="1149"/>
    </row>
  </sheetData>
  <sheetProtection password="BF59" sheet="1" objects="1" scenarios="1" selectLockedCells="1"/>
  <mergeCells count="15">
    <mergeCell ref="E13:I13"/>
    <mergeCell ref="F15:H15"/>
    <mergeCell ref="F16:H16"/>
    <mergeCell ref="E26:I26"/>
    <mergeCell ref="E27:I27"/>
    <mergeCell ref="E8:I8"/>
    <mergeCell ref="E9:I9"/>
    <mergeCell ref="E10:I10"/>
    <mergeCell ref="E11:I11"/>
    <mergeCell ref="E12:I12"/>
    <mergeCell ref="B4:F4"/>
    <mergeCell ref="H4:I4"/>
    <mergeCell ref="B5:C5"/>
    <mergeCell ref="E5:G5"/>
    <mergeCell ref="E7:I7"/>
  </mergeCells>
  <pageMargins left="0.5" right="0.5" top="0.75" bottom="0.75" header="0.5" footer="0.5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4"/>
  <sheetViews>
    <sheetView workbookViewId="0"/>
  </sheetViews>
  <sheetFormatPr defaultRowHeight="15" x14ac:dyDescent="0.25"/>
  <sheetData>
    <row r="1" spans="1:9" x14ac:dyDescent="0.25">
      <c r="A1" s="689" t="s">
        <v>0</v>
      </c>
    </row>
    <row r="2" spans="1:9" x14ac:dyDescent="0.25">
      <c r="A2" s="689" t="s">
        <v>16</v>
      </c>
    </row>
    <row r="3" spans="1:9" x14ac:dyDescent="0.25">
      <c r="A3" s="689" t="s">
        <v>17</v>
      </c>
      <c r="B3" s="2" t="str">
        <f>DADOS!C3</f>
        <v>01/04/2024</v>
      </c>
    </row>
    <row r="4" spans="1:9" x14ac:dyDescent="0.25">
      <c r="A4" s="689" t="s">
        <v>18</v>
      </c>
      <c r="B4" s="1323">
        <f>DADOS!C7</f>
        <v>0</v>
      </c>
      <c r="C4" s="1149"/>
      <c r="D4" s="1149"/>
      <c r="E4" s="1149"/>
      <c r="F4" s="1149"/>
      <c r="G4" s="689" t="s">
        <v>19</v>
      </c>
      <c r="H4" s="1324" t="str">
        <f>DADOS!C9</f>
        <v/>
      </c>
      <c r="I4" s="1149"/>
    </row>
    <row r="5" spans="1:9" x14ac:dyDescent="0.25">
      <c r="A5" s="689" t="s">
        <v>20</v>
      </c>
      <c r="B5" s="1325" t="str">
        <f>DADOS!C8</f>
        <v/>
      </c>
      <c r="C5" s="1323" t="s">
        <v>9</v>
      </c>
      <c r="D5" s="689" t="s">
        <v>21</v>
      </c>
      <c r="E5" s="1323">
        <f>DADOS!C13</f>
        <v>0</v>
      </c>
      <c r="F5" s="1323" t="s">
        <v>9</v>
      </c>
      <c r="G5" s="1323" t="s">
        <v>9</v>
      </c>
      <c r="H5" s="689" t="s">
        <v>22</v>
      </c>
      <c r="I5" s="689">
        <f>DADOS!C14</f>
        <v>0</v>
      </c>
    </row>
    <row r="8" spans="1:9" x14ac:dyDescent="0.25">
      <c r="A8" s="690" t="s">
        <v>171</v>
      </c>
      <c r="B8" s="691">
        <v>1.1428</v>
      </c>
      <c r="C8" s="1326" t="s">
        <v>172</v>
      </c>
      <c r="D8" s="1327"/>
      <c r="E8" s="1328"/>
      <c r="F8" s="1329"/>
      <c r="G8" s="1330"/>
      <c r="H8" s="1331"/>
      <c r="I8" s="1332"/>
    </row>
    <row r="9" spans="1:9" x14ac:dyDescent="0.25">
      <c r="A9" s="692" t="s">
        <v>173</v>
      </c>
      <c r="B9" s="693">
        <v>0.2</v>
      </c>
      <c r="C9" s="1333" t="s">
        <v>174</v>
      </c>
      <c r="D9" s="1334"/>
      <c r="E9" s="1335"/>
      <c r="F9" s="1336"/>
      <c r="G9" s="1337"/>
      <c r="H9" s="1338"/>
      <c r="I9" s="1339"/>
    </row>
    <row r="10" spans="1:9" x14ac:dyDescent="0.25">
      <c r="A10" s="694" t="s">
        <v>175</v>
      </c>
      <c r="B10" s="695">
        <v>0.12</v>
      </c>
      <c r="C10" s="1340" t="s">
        <v>176</v>
      </c>
      <c r="D10" s="1341"/>
      <c r="E10" s="1342"/>
      <c r="F10" s="1343"/>
      <c r="G10" s="1344"/>
      <c r="H10" s="1345"/>
      <c r="I10" s="1346"/>
    </row>
    <row r="11" spans="1:9" x14ac:dyDescent="0.25">
      <c r="A11" s="696" t="s">
        <v>177</v>
      </c>
      <c r="B11" s="697">
        <v>0</v>
      </c>
      <c r="C11" s="1347" t="s">
        <v>178</v>
      </c>
      <c r="D11" s="1348"/>
      <c r="E11" s="1349"/>
      <c r="F11" s="1350"/>
      <c r="G11" s="1351"/>
      <c r="H11" s="1352"/>
      <c r="I11" s="1353"/>
    </row>
    <row r="12" spans="1:9" x14ac:dyDescent="0.25">
      <c r="A12" s="698" t="s">
        <v>179</v>
      </c>
      <c r="B12" s="699">
        <f>(((1+B8+B9)*(1+B10))/(1-B11))</f>
        <v>2.6239360000000009</v>
      </c>
      <c r="C12" s="1149" t="s">
        <v>180</v>
      </c>
      <c r="D12" s="1149"/>
      <c r="E12" s="1149"/>
      <c r="F12" s="1149"/>
      <c r="G12" s="1149"/>
      <c r="H12" s="1149"/>
      <c r="I12" s="1149"/>
    </row>
    <row r="13" spans="1:9" x14ac:dyDescent="0.25">
      <c r="A13" s="700" t="s">
        <v>181</v>
      </c>
      <c r="B13" s="701">
        <f>((1+B10)/(1-B11))</f>
        <v>1.1200000000000001</v>
      </c>
      <c r="C13" s="1149" t="s">
        <v>182</v>
      </c>
      <c r="D13" s="1149"/>
      <c r="E13" s="1149"/>
      <c r="F13" s="1149"/>
      <c r="G13" s="1149"/>
      <c r="H13" s="1149"/>
      <c r="I13" s="1149"/>
    </row>
    <row r="23" spans="5:9" x14ac:dyDescent="0.25">
      <c r="E23" s="1354">
        <f>DADOS!C11</f>
        <v>0</v>
      </c>
      <c r="F23" s="1354"/>
      <c r="G23" s="1354"/>
      <c r="H23" s="1354"/>
      <c r="I23" s="1354"/>
    </row>
    <row r="24" spans="5:9" x14ac:dyDescent="0.25">
      <c r="E24" s="1355">
        <f>DADOS!C12</f>
        <v>0</v>
      </c>
      <c r="F24" s="1149"/>
      <c r="G24" s="1149"/>
      <c r="H24" s="1149"/>
      <c r="I24" s="1149"/>
    </row>
  </sheetData>
  <sheetProtection password="BF59" sheet="1" objects="1" scenarios="1" selectLockedCells="1"/>
  <mergeCells count="12">
    <mergeCell ref="E23:I23"/>
    <mergeCell ref="E24:I24"/>
    <mergeCell ref="C9:I9"/>
    <mergeCell ref="C10:I10"/>
    <mergeCell ref="C11:I11"/>
    <mergeCell ref="C12:I12"/>
    <mergeCell ref="C13:I13"/>
    <mergeCell ref="B4:F4"/>
    <mergeCell ref="H4:I4"/>
    <mergeCell ref="B5:C5"/>
    <mergeCell ref="E5:G5"/>
    <mergeCell ref="C8:I8"/>
  </mergeCells>
  <pageMargins left="0.5" right="0.5" top="0.75" bottom="0.75" header="0.5" footer="0.5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6"/>
  <sheetViews>
    <sheetView workbookViewId="0"/>
  </sheetViews>
  <sheetFormatPr defaultRowHeight="15" x14ac:dyDescent="0.25"/>
  <cols>
    <col min="1" max="1" width="8" customWidth="1"/>
    <col min="2" max="2" width="30" customWidth="1"/>
    <col min="3" max="3" width="10" customWidth="1"/>
    <col min="4" max="4" width="12" customWidth="1"/>
    <col min="5" max="10" width="10" customWidth="1"/>
  </cols>
  <sheetData>
    <row r="1" spans="1:11" x14ac:dyDescent="0.25">
      <c r="A1" s="702" t="s">
        <v>0</v>
      </c>
    </row>
    <row r="2" spans="1:11" x14ac:dyDescent="0.25">
      <c r="A2" s="702" t="s">
        <v>16</v>
      </c>
    </row>
    <row r="3" spans="1:11" x14ac:dyDescent="0.25">
      <c r="A3" s="702" t="s">
        <v>17</v>
      </c>
      <c r="B3" s="2" t="str">
        <f>DADOS!C3</f>
        <v>01/04/2024</v>
      </c>
    </row>
    <row r="4" spans="1:11" x14ac:dyDescent="0.25">
      <c r="A4" s="702" t="s">
        <v>18</v>
      </c>
      <c r="B4" s="1356">
        <f>DADOS!C7</f>
        <v>0</v>
      </c>
      <c r="C4" s="1149"/>
      <c r="D4" s="1149"/>
      <c r="E4" s="1149"/>
      <c r="F4" s="1149"/>
      <c r="G4" s="702" t="s">
        <v>19</v>
      </c>
      <c r="H4" s="1357" t="str">
        <f>DADOS!C9</f>
        <v/>
      </c>
      <c r="I4" s="1149"/>
    </row>
    <row r="5" spans="1:11" x14ac:dyDescent="0.25">
      <c r="A5" s="702" t="s">
        <v>20</v>
      </c>
      <c r="B5" s="1358" t="str">
        <f>DADOS!C8</f>
        <v/>
      </c>
      <c r="C5" s="1356" t="s">
        <v>9</v>
      </c>
      <c r="D5" s="702" t="s">
        <v>21</v>
      </c>
      <c r="E5" s="1356">
        <f>DADOS!C13</f>
        <v>0</v>
      </c>
      <c r="F5" s="1356" t="s">
        <v>9</v>
      </c>
      <c r="G5" s="1356" t="s">
        <v>9</v>
      </c>
      <c r="H5" s="702" t="s">
        <v>22</v>
      </c>
      <c r="I5" s="702">
        <f>DADOS!C14</f>
        <v>0</v>
      </c>
    </row>
    <row r="7" spans="1:11" x14ac:dyDescent="0.25">
      <c r="A7" s="703" t="s">
        <v>23</v>
      </c>
      <c r="B7" s="703" t="s">
        <v>24</v>
      </c>
      <c r="C7" s="703" t="s">
        <v>25</v>
      </c>
      <c r="D7" s="703" t="s">
        <v>26</v>
      </c>
      <c r="E7" s="703" t="s">
        <v>32</v>
      </c>
      <c r="F7" s="703" t="s">
        <v>183</v>
      </c>
      <c r="G7" s="703" t="s">
        <v>184</v>
      </c>
      <c r="H7" s="703" t="s">
        <v>185</v>
      </c>
      <c r="I7" s="703" t="s">
        <v>186</v>
      </c>
      <c r="J7" s="703" t="s">
        <v>33</v>
      </c>
    </row>
    <row r="8" spans="1:11" x14ac:dyDescent="0.25">
      <c r="A8" s="704" t="s">
        <v>34</v>
      </c>
      <c r="B8" s="1359" t="s">
        <v>35</v>
      </c>
      <c r="C8" s="1360"/>
      <c r="D8" s="1361"/>
      <c r="E8" s="1362"/>
      <c r="F8" s="1363"/>
      <c r="G8" s="1364"/>
      <c r="H8" s="705">
        <f>SUM(H9:H9)</f>
        <v>0</v>
      </c>
      <c r="I8" s="706">
        <f>SUM(I9:I9)</f>
        <v>0</v>
      </c>
      <c r="J8" s="707">
        <f>SUM(J9:J9)</f>
        <v>0</v>
      </c>
      <c r="K8" s="708" t="s">
        <v>36</v>
      </c>
    </row>
    <row r="9" spans="1:11" ht="22.5" x14ac:dyDescent="0.25">
      <c r="A9" s="709" t="s">
        <v>37</v>
      </c>
      <c r="B9" s="710" t="s">
        <v>38</v>
      </c>
      <c r="C9" s="711" t="s">
        <v>39</v>
      </c>
      <c r="D9" s="712">
        <v>3</v>
      </c>
      <c r="E9" s="713">
        <f>Orçamento!J9</f>
        <v>0</v>
      </c>
      <c r="F9" s="714"/>
      <c r="G9" s="715">
        <f>E9-F9</f>
        <v>0</v>
      </c>
      <c r="H9" s="716">
        <f>F9*D9</f>
        <v>0</v>
      </c>
      <c r="I9" s="717">
        <f>G9*D9</f>
        <v>0</v>
      </c>
      <c r="J9" s="718">
        <f>Orçamento!K9</f>
        <v>0</v>
      </c>
    </row>
    <row r="10" spans="1:11" x14ac:dyDescent="0.25">
      <c r="A10" s="719" t="s">
        <v>40</v>
      </c>
      <c r="B10" s="1365" t="s">
        <v>41</v>
      </c>
      <c r="C10" s="1366"/>
      <c r="D10" s="1367"/>
      <c r="E10" s="1368"/>
      <c r="F10" s="1369"/>
      <c r="G10" s="1370"/>
      <c r="H10" s="720">
        <f>SUM(H11:H27)</f>
        <v>0</v>
      </c>
      <c r="I10" s="721">
        <f>SUM(I11:I27)</f>
        <v>0</v>
      </c>
      <c r="J10" s="722">
        <f>SUM(J11:J27)</f>
        <v>0</v>
      </c>
      <c r="K10" s="723" t="s">
        <v>36</v>
      </c>
    </row>
    <row r="11" spans="1:11" ht="56.25" x14ac:dyDescent="0.25">
      <c r="A11" s="724" t="s">
        <v>42</v>
      </c>
      <c r="B11" s="725" t="s">
        <v>43</v>
      </c>
      <c r="C11" s="726" t="s">
        <v>44</v>
      </c>
      <c r="D11" s="727">
        <v>4.5</v>
      </c>
      <c r="E11" s="728">
        <f>Orçamento!J11</f>
        <v>0</v>
      </c>
      <c r="F11" s="729"/>
      <c r="G11" s="730">
        <f t="shared" ref="G11:G27" si="0">E11-F11</f>
        <v>0</v>
      </c>
      <c r="H11" s="731">
        <f t="shared" ref="H11:H27" si="1">F11*D11</f>
        <v>0</v>
      </c>
      <c r="I11" s="732">
        <f t="shared" ref="I11:I27" si="2">G11*D11</f>
        <v>0</v>
      </c>
      <c r="J11" s="733">
        <f>Orçamento!K11</f>
        <v>0</v>
      </c>
    </row>
    <row r="12" spans="1:11" ht="45" x14ac:dyDescent="0.25">
      <c r="A12" s="734" t="s">
        <v>45</v>
      </c>
      <c r="B12" s="735" t="s">
        <v>46</v>
      </c>
      <c r="C12" s="736" t="s">
        <v>44</v>
      </c>
      <c r="D12" s="737">
        <v>1785.48</v>
      </c>
      <c r="E12" s="738">
        <f>Orçamento!J12</f>
        <v>0</v>
      </c>
      <c r="F12" s="739"/>
      <c r="G12" s="740">
        <f t="shared" si="0"/>
        <v>0</v>
      </c>
      <c r="H12" s="741">
        <f t="shared" si="1"/>
        <v>0</v>
      </c>
      <c r="I12" s="742">
        <f t="shared" si="2"/>
        <v>0</v>
      </c>
      <c r="J12" s="743">
        <f>Orçamento!K12</f>
        <v>0</v>
      </c>
    </row>
    <row r="13" spans="1:11" ht="45" x14ac:dyDescent="0.25">
      <c r="A13" s="744" t="s">
        <v>47</v>
      </c>
      <c r="B13" s="745" t="s">
        <v>48</v>
      </c>
      <c r="C13" s="746" t="s">
        <v>49</v>
      </c>
      <c r="D13" s="747">
        <v>19.329999999999998</v>
      </c>
      <c r="E13" s="748">
        <f>Orçamento!J13</f>
        <v>0</v>
      </c>
      <c r="F13" s="749"/>
      <c r="G13" s="750">
        <f t="shared" si="0"/>
        <v>0</v>
      </c>
      <c r="H13" s="751">
        <f t="shared" si="1"/>
        <v>0</v>
      </c>
      <c r="I13" s="752">
        <f t="shared" si="2"/>
        <v>0</v>
      </c>
      <c r="J13" s="753">
        <f>Orçamento!K13</f>
        <v>0</v>
      </c>
    </row>
    <row r="14" spans="1:11" ht="33.75" x14ac:dyDescent="0.25">
      <c r="A14" s="754" t="s">
        <v>50</v>
      </c>
      <c r="B14" s="755" t="s">
        <v>51</v>
      </c>
      <c r="C14" s="756" t="s">
        <v>44</v>
      </c>
      <c r="D14" s="757">
        <v>16</v>
      </c>
      <c r="E14" s="758">
        <f>Orçamento!J14</f>
        <v>0</v>
      </c>
      <c r="F14" s="759"/>
      <c r="G14" s="760">
        <f t="shared" si="0"/>
        <v>0</v>
      </c>
      <c r="H14" s="761">
        <f t="shared" si="1"/>
        <v>0</v>
      </c>
      <c r="I14" s="762">
        <f t="shared" si="2"/>
        <v>0</v>
      </c>
      <c r="J14" s="763">
        <f>Orçamento!K14</f>
        <v>0</v>
      </c>
    </row>
    <row r="15" spans="1:11" ht="45" x14ac:dyDescent="0.25">
      <c r="A15" s="764" t="s">
        <v>52</v>
      </c>
      <c r="B15" s="765" t="s">
        <v>53</v>
      </c>
      <c r="C15" s="766" t="s">
        <v>54</v>
      </c>
      <c r="D15" s="767">
        <v>24.73</v>
      </c>
      <c r="E15" s="768">
        <f>Orçamento!J15</f>
        <v>0</v>
      </c>
      <c r="F15" s="769"/>
      <c r="G15" s="770">
        <f t="shared" si="0"/>
        <v>0</v>
      </c>
      <c r="H15" s="771">
        <f t="shared" si="1"/>
        <v>0</v>
      </c>
      <c r="I15" s="772">
        <f t="shared" si="2"/>
        <v>0</v>
      </c>
      <c r="J15" s="773">
        <f>Orçamento!K15</f>
        <v>0</v>
      </c>
    </row>
    <row r="16" spans="1:11" ht="45" x14ac:dyDescent="0.25">
      <c r="A16" s="774" t="s">
        <v>55</v>
      </c>
      <c r="B16" s="775" t="s">
        <v>56</v>
      </c>
      <c r="C16" s="776" t="s">
        <v>57</v>
      </c>
      <c r="D16" s="777">
        <v>2</v>
      </c>
      <c r="E16" s="778">
        <f>Orçamento!J16</f>
        <v>0</v>
      </c>
      <c r="F16" s="779"/>
      <c r="G16" s="780">
        <f t="shared" si="0"/>
        <v>0</v>
      </c>
      <c r="H16" s="781">
        <f t="shared" si="1"/>
        <v>0</v>
      </c>
      <c r="I16" s="782">
        <f t="shared" si="2"/>
        <v>0</v>
      </c>
      <c r="J16" s="783">
        <f>Orçamento!K16</f>
        <v>0</v>
      </c>
    </row>
    <row r="17" spans="1:11" ht="33.75" x14ac:dyDescent="0.25">
      <c r="A17" s="784" t="s">
        <v>58</v>
      </c>
      <c r="B17" s="785" t="s">
        <v>59</v>
      </c>
      <c r="C17" s="786" t="s">
        <v>57</v>
      </c>
      <c r="D17" s="787">
        <v>10</v>
      </c>
      <c r="E17" s="788">
        <f>Orçamento!J17</f>
        <v>0</v>
      </c>
      <c r="F17" s="789"/>
      <c r="G17" s="790">
        <f t="shared" si="0"/>
        <v>0</v>
      </c>
      <c r="H17" s="791">
        <f t="shared" si="1"/>
        <v>0</v>
      </c>
      <c r="I17" s="792">
        <f t="shared" si="2"/>
        <v>0</v>
      </c>
      <c r="J17" s="793">
        <f>Orçamento!K17</f>
        <v>0</v>
      </c>
    </row>
    <row r="18" spans="1:11" ht="45" x14ac:dyDescent="0.25">
      <c r="A18" s="794" t="s">
        <v>60</v>
      </c>
      <c r="B18" s="795" t="s">
        <v>61</v>
      </c>
      <c r="C18" s="796" t="s">
        <v>62</v>
      </c>
      <c r="D18" s="797">
        <v>617.76</v>
      </c>
      <c r="E18" s="798">
        <f>Orçamento!J18</f>
        <v>0</v>
      </c>
      <c r="F18" s="799"/>
      <c r="G18" s="800">
        <f t="shared" si="0"/>
        <v>0</v>
      </c>
      <c r="H18" s="801">
        <f t="shared" si="1"/>
        <v>0</v>
      </c>
      <c r="I18" s="802">
        <f t="shared" si="2"/>
        <v>0</v>
      </c>
      <c r="J18" s="803">
        <f>Orçamento!K18</f>
        <v>0</v>
      </c>
    </row>
    <row r="19" spans="1:11" ht="33.75" x14ac:dyDescent="0.25">
      <c r="A19" s="804" t="s">
        <v>63</v>
      </c>
      <c r="B19" s="805" t="s">
        <v>64</v>
      </c>
      <c r="C19" s="806" t="s">
        <v>54</v>
      </c>
      <c r="D19" s="807">
        <v>586.87</v>
      </c>
      <c r="E19" s="808">
        <f>Orçamento!J19</f>
        <v>0</v>
      </c>
      <c r="F19" s="809"/>
      <c r="G19" s="810">
        <f t="shared" si="0"/>
        <v>0</v>
      </c>
      <c r="H19" s="811">
        <f t="shared" si="1"/>
        <v>0</v>
      </c>
      <c r="I19" s="812">
        <f t="shared" si="2"/>
        <v>0</v>
      </c>
      <c r="J19" s="813">
        <f>Orçamento!K19</f>
        <v>0</v>
      </c>
    </row>
    <row r="20" spans="1:11" ht="67.5" x14ac:dyDescent="0.25">
      <c r="A20" s="814" t="s">
        <v>65</v>
      </c>
      <c r="B20" s="815" t="s">
        <v>66</v>
      </c>
      <c r="C20" s="816" t="s">
        <v>62</v>
      </c>
      <c r="D20" s="817">
        <v>33.79</v>
      </c>
      <c r="E20" s="818">
        <f>Orçamento!J20</f>
        <v>0</v>
      </c>
      <c r="F20" s="819"/>
      <c r="G20" s="820">
        <f t="shared" si="0"/>
        <v>0</v>
      </c>
      <c r="H20" s="821">
        <f t="shared" si="1"/>
        <v>0</v>
      </c>
      <c r="I20" s="822">
        <f t="shared" si="2"/>
        <v>0</v>
      </c>
      <c r="J20" s="823">
        <f>Orçamento!K20</f>
        <v>0</v>
      </c>
    </row>
    <row r="21" spans="1:11" ht="78.75" x14ac:dyDescent="0.25">
      <c r="A21" s="824" t="s">
        <v>67</v>
      </c>
      <c r="B21" s="825" t="s">
        <v>68</v>
      </c>
      <c r="C21" s="826" t="s">
        <v>69</v>
      </c>
      <c r="D21" s="827">
        <v>352</v>
      </c>
      <c r="E21" s="828">
        <f>Orçamento!J21</f>
        <v>0</v>
      </c>
      <c r="F21" s="829"/>
      <c r="G21" s="830">
        <f t="shared" si="0"/>
        <v>0</v>
      </c>
      <c r="H21" s="831">
        <f t="shared" si="1"/>
        <v>0</v>
      </c>
      <c r="I21" s="832">
        <f t="shared" si="2"/>
        <v>0</v>
      </c>
      <c r="J21" s="833">
        <f>Orçamento!K21</f>
        <v>0</v>
      </c>
    </row>
    <row r="22" spans="1:11" ht="56.25" x14ac:dyDescent="0.25">
      <c r="A22" s="834" t="s">
        <v>70</v>
      </c>
      <c r="B22" s="835" t="s">
        <v>71</v>
      </c>
      <c r="C22" s="836" t="s">
        <v>49</v>
      </c>
      <c r="D22" s="837">
        <v>486.46</v>
      </c>
      <c r="E22" s="838">
        <f>Orçamento!J22</f>
        <v>0</v>
      </c>
      <c r="F22" s="839"/>
      <c r="G22" s="840">
        <f t="shared" si="0"/>
        <v>0</v>
      </c>
      <c r="H22" s="841">
        <f t="shared" si="1"/>
        <v>0</v>
      </c>
      <c r="I22" s="842">
        <f t="shared" si="2"/>
        <v>0</v>
      </c>
      <c r="J22" s="843">
        <f>Orçamento!K22</f>
        <v>0</v>
      </c>
    </row>
    <row r="23" spans="1:11" ht="56.25" x14ac:dyDescent="0.25">
      <c r="A23" s="844" t="s">
        <v>72</v>
      </c>
      <c r="B23" s="845" t="s">
        <v>73</v>
      </c>
      <c r="C23" s="846" t="s">
        <v>54</v>
      </c>
      <c r="D23" s="847">
        <v>340.52</v>
      </c>
      <c r="E23" s="848">
        <f>Orçamento!J23</f>
        <v>0</v>
      </c>
      <c r="F23" s="849"/>
      <c r="G23" s="850">
        <f t="shared" si="0"/>
        <v>0</v>
      </c>
      <c r="H23" s="851">
        <f t="shared" si="1"/>
        <v>0</v>
      </c>
      <c r="I23" s="852">
        <f t="shared" si="2"/>
        <v>0</v>
      </c>
      <c r="J23" s="853">
        <f>Orçamento!K23</f>
        <v>0</v>
      </c>
    </row>
    <row r="24" spans="1:11" ht="22.5" x14ac:dyDescent="0.25">
      <c r="A24" s="854" t="s">
        <v>74</v>
      </c>
      <c r="B24" s="855" t="s">
        <v>75</v>
      </c>
      <c r="C24" s="856" t="s">
        <v>62</v>
      </c>
      <c r="D24" s="857">
        <v>343.9</v>
      </c>
      <c r="E24" s="858">
        <f>Orçamento!J24</f>
        <v>0</v>
      </c>
      <c r="F24" s="859"/>
      <c r="G24" s="860">
        <f t="shared" si="0"/>
        <v>0</v>
      </c>
      <c r="H24" s="861">
        <f t="shared" si="1"/>
        <v>0</v>
      </c>
      <c r="I24" s="862">
        <f t="shared" si="2"/>
        <v>0</v>
      </c>
      <c r="J24" s="863">
        <f>Orçamento!K24</f>
        <v>0</v>
      </c>
    </row>
    <row r="25" spans="1:11" ht="33.75" x14ac:dyDescent="0.25">
      <c r="A25" s="864" t="s">
        <v>76</v>
      </c>
      <c r="B25" s="865" t="s">
        <v>77</v>
      </c>
      <c r="C25" s="866" t="s">
        <v>57</v>
      </c>
      <c r="D25" s="867">
        <v>11</v>
      </c>
      <c r="E25" s="868">
        <f>Orçamento!J25</f>
        <v>0</v>
      </c>
      <c r="F25" s="869"/>
      <c r="G25" s="870">
        <f t="shared" si="0"/>
        <v>0</v>
      </c>
      <c r="H25" s="871">
        <f t="shared" si="1"/>
        <v>0</v>
      </c>
      <c r="I25" s="872">
        <f t="shared" si="2"/>
        <v>0</v>
      </c>
      <c r="J25" s="873">
        <f>Orçamento!K25</f>
        <v>0</v>
      </c>
    </row>
    <row r="26" spans="1:11" ht="56.25" x14ac:dyDescent="0.25">
      <c r="A26" s="874" t="s">
        <v>78</v>
      </c>
      <c r="B26" s="875" t="s">
        <v>79</v>
      </c>
      <c r="C26" s="876" t="s">
        <v>57</v>
      </c>
      <c r="D26" s="877">
        <v>11</v>
      </c>
      <c r="E26" s="878">
        <f>Orçamento!J26</f>
        <v>0</v>
      </c>
      <c r="F26" s="879"/>
      <c r="G26" s="880">
        <f t="shared" si="0"/>
        <v>0</v>
      </c>
      <c r="H26" s="881">
        <f t="shared" si="1"/>
        <v>0</v>
      </c>
      <c r="I26" s="882">
        <f t="shared" si="2"/>
        <v>0</v>
      </c>
      <c r="J26" s="883">
        <f>Orçamento!K26</f>
        <v>0</v>
      </c>
    </row>
    <row r="27" spans="1:11" ht="56.25" x14ac:dyDescent="0.25">
      <c r="A27" s="884" t="s">
        <v>80</v>
      </c>
      <c r="B27" s="885" t="s">
        <v>81</v>
      </c>
      <c r="C27" s="886" t="s">
        <v>57</v>
      </c>
      <c r="D27" s="887">
        <v>4</v>
      </c>
      <c r="E27" s="888">
        <f>Orçamento!J27</f>
        <v>0</v>
      </c>
      <c r="F27" s="889"/>
      <c r="G27" s="890">
        <f t="shared" si="0"/>
        <v>0</v>
      </c>
      <c r="H27" s="891">
        <f t="shared" si="1"/>
        <v>0</v>
      </c>
      <c r="I27" s="892">
        <f t="shared" si="2"/>
        <v>0</v>
      </c>
      <c r="J27" s="893">
        <f>Orçamento!K27</f>
        <v>0</v>
      </c>
    </row>
    <row r="28" spans="1:11" x14ac:dyDescent="0.25">
      <c r="A28" s="894" t="s">
        <v>82</v>
      </c>
      <c r="B28" s="1371" t="s">
        <v>83</v>
      </c>
      <c r="C28" s="1372"/>
      <c r="D28" s="1373"/>
      <c r="E28" s="1374"/>
      <c r="F28" s="1375"/>
      <c r="G28" s="1376"/>
      <c r="H28" s="895">
        <f>SUM(H29:H34)</f>
        <v>0</v>
      </c>
      <c r="I28" s="896">
        <f>SUM(I29:I34)</f>
        <v>0</v>
      </c>
      <c r="J28" s="897">
        <f>SUM(J29:J34)</f>
        <v>0</v>
      </c>
      <c r="K28" s="898" t="s">
        <v>36</v>
      </c>
    </row>
    <row r="29" spans="1:11" ht="67.5" x14ac:dyDescent="0.25">
      <c r="A29" s="899" t="s">
        <v>84</v>
      </c>
      <c r="B29" s="900" t="s">
        <v>85</v>
      </c>
      <c r="C29" s="901" t="s">
        <v>62</v>
      </c>
      <c r="D29" s="902">
        <v>894.4</v>
      </c>
      <c r="E29" s="903">
        <f>Orçamento!J29</f>
        <v>0</v>
      </c>
      <c r="F29" s="904"/>
      <c r="G29" s="905">
        <f t="shared" ref="G29:G34" si="3">E29-F29</f>
        <v>0</v>
      </c>
      <c r="H29" s="906">
        <f t="shared" ref="H29:H34" si="4">F29*D29</f>
        <v>0</v>
      </c>
      <c r="I29" s="907">
        <f t="shared" ref="I29:I34" si="5">G29*D29</f>
        <v>0</v>
      </c>
      <c r="J29" s="908">
        <f>Orçamento!K29</f>
        <v>0</v>
      </c>
    </row>
    <row r="30" spans="1:11" ht="56.25" x14ac:dyDescent="0.25">
      <c r="A30" s="909" t="s">
        <v>86</v>
      </c>
      <c r="B30" s="910" t="s">
        <v>87</v>
      </c>
      <c r="C30" s="911" t="s">
        <v>54</v>
      </c>
      <c r="D30" s="912">
        <v>849.68</v>
      </c>
      <c r="E30" s="913">
        <f>Orçamento!J30</f>
        <v>0</v>
      </c>
      <c r="F30" s="914"/>
      <c r="G30" s="915">
        <f t="shared" si="3"/>
        <v>0</v>
      </c>
      <c r="H30" s="916">
        <f t="shared" si="4"/>
        <v>0</v>
      </c>
      <c r="I30" s="917">
        <f t="shared" si="5"/>
        <v>0</v>
      </c>
      <c r="J30" s="918">
        <f>Orçamento!K30</f>
        <v>0</v>
      </c>
    </row>
    <row r="31" spans="1:11" ht="33.75" x14ac:dyDescent="0.25">
      <c r="A31" s="919" t="s">
        <v>88</v>
      </c>
      <c r="B31" s="920" t="s">
        <v>89</v>
      </c>
      <c r="C31" s="921" t="s">
        <v>44</v>
      </c>
      <c r="D31" s="922">
        <v>860</v>
      </c>
      <c r="E31" s="923">
        <f>Orçamento!J31</f>
        <v>0</v>
      </c>
      <c r="F31" s="924"/>
      <c r="G31" s="925">
        <f t="shared" si="3"/>
        <v>0</v>
      </c>
      <c r="H31" s="926">
        <f t="shared" si="4"/>
        <v>0</v>
      </c>
      <c r="I31" s="927">
        <f t="shared" si="5"/>
        <v>0</v>
      </c>
      <c r="J31" s="928">
        <f>Orçamento!K31</f>
        <v>0</v>
      </c>
    </row>
    <row r="32" spans="1:11" ht="56.25" x14ac:dyDescent="0.25">
      <c r="A32" s="929" t="s">
        <v>90</v>
      </c>
      <c r="B32" s="930" t="s">
        <v>91</v>
      </c>
      <c r="C32" s="931" t="s">
        <v>49</v>
      </c>
      <c r="D32" s="932">
        <v>344</v>
      </c>
      <c r="E32" s="933">
        <f>Orçamento!J32</f>
        <v>0</v>
      </c>
      <c r="F32" s="934"/>
      <c r="G32" s="935">
        <f t="shared" si="3"/>
        <v>0</v>
      </c>
      <c r="H32" s="936">
        <f t="shared" si="4"/>
        <v>0</v>
      </c>
      <c r="I32" s="937">
        <f t="shared" si="5"/>
        <v>0</v>
      </c>
      <c r="J32" s="938">
        <f>Orçamento!K32</f>
        <v>0</v>
      </c>
    </row>
    <row r="33" spans="1:11" ht="67.5" x14ac:dyDescent="0.25">
      <c r="A33" s="939" t="s">
        <v>92</v>
      </c>
      <c r="B33" s="940" t="s">
        <v>93</v>
      </c>
      <c r="C33" s="941" t="s">
        <v>54</v>
      </c>
      <c r="D33" s="942">
        <v>313.04000000000002</v>
      </c>
      <c r="E33" s="943">
        <f>Orçamento!J33</f>
        <v>0</v>
      </c>
      <c r="F33" s="944"/>
      <c r="G33" s="945">
        <f t="shared" si="3"/>
        <v>0</v>
      </c>
      <c r="H33" s="946">
        <f t="shared" si="4"/>
        <v>0</v>
      </c>
      <c r="I33" s="947">
        <f t="shared" si="5"/>
        <v>0</v>
      </c>
      <c r="J33" s="948">
        <f>Orçamento!K33</f>
        <v>0</v>
      </c>
    </row>
    <row r="34" spans="1:11" ht="22.5" x14ac:dyDescent="0.25">
      <c r="A34" s="949" t="s">
        <v>94</v>
      </c>
      <c r="B34" s="950" t="s">
        <v>75</v>
      </c>
      <c r="C34" s="951" t="s">
        <v>62</v>
      </c>
      <c r="D34" s="952">
        <v>496.92</v>
      </c>
      <c r="E34" s="953">
        <f>Orçamento!J34</f>
        <v>0</v>
      </c>
      <c r="F34" s="954"/>
      <c r="G34" s="955">
        <f t="shared" si="3"/>
        <v>0</v>
      </c>
      <c r="H34" s="956">
        <f t="shared" si="4"/>
        <v>0</v>
      </c>
      <c r="I34" s="957">
        <f t="shared" si="5"/>
        <v>0</v>
      </c>
      <c r="J34" s="958">
        <f>Orçamento!K34</f>
        <v>0</v>
      </c>
    </row>
    <row r="35" spans="1:11" x14ac:dyDescent="0.25">
      <c r="A35" s="959" t="s">
        <v>95</v>
      </c>
      <c r="B35" s="1377" t="s">
        <v>96</v>
      </c>
      <c r="C35" s="1378"/>
      <c r="D35" s="1379"/>
      <c r="E35" s="1380"/>
      <c r="F35" s="1381"/>
      <c r="G35" s="1382"/>
      <c r="H35" s="960">
        <f>SUM(H36:H37)</f>
        <v>0</v>
      </c>
      <c r="I35" s="961">
        <f>SUM(I36:I37)</f>
        <v>0</v>
      </c>
      <c r="J35" s="962">
        <f>SUM(J36:J37)</f>
        <v>0</v>
      </c>
      <c r="K35" s="963" t="s">
        <v>36</v>
      </c>
    </row>
    <row r="36" spans="1:11" ht="33.75" x14ac:dyDescent="0.25">
      <c r="A36" s="964" t="s">
        <v>97</v>
      </c>
      <c r="B36" s="965" t="s">
        <v>98</v>
      </c>
      <c r="C36" s="966" t="s">
        <v>62</v>
      </c>
      <c r="D36" s="967">
        <v>267.82</v>
      </c>
      <c r="E36" s="968">
        <f>Orçamento!J36</f>
        <v>0</v>
      </c>
      <c r="F36" s="969"/>
      <c r="G36" s="970">
        <f>E36-F36</f>
        <v>0</v>
      </c>
      <c r="H36" s="971">
        <f>F36*D36</f>
        <v>0</v>
      </c>
      <c r="I36" s="972">
        <f>G36*D36</f>
        <v>0</v>
      </c>
      <c r="J36" s="973">
        <f>Orçamento!K36</f>
        <v>0</v>
      </c>
    </row>
    <row r="37" spans="1:11" ht="56.25" x14ac:dyDescent="0.25">
      <c r="A37" s="974" t="s">
        <v>99</v>
      </c>
      <c r="B37" s="975" t="s">
        <v>100</v>
      </c>
      <c r="C37" s="976" t="s">
        <v>54</v>
      </c>
      <c r="D37" s="977">
        <v>2812.11</v>
      </c>
      <c r="E37" s="978">
        <f>Orçamento!J37</f>
        <v>0</v>
      </c>
      <c r="F37" s="979"/>
      <c r="G37" s="980">
        <f>E37-F37</f>
        <v>0</v>
      </c>
      <c r="H37" s="981">
        <f>F37*D37</f>
        <v>0</v>
      </c>
      <c r="I37" s="982">
        <f>G37*D37</f>
        <v>0</v>
      </c>
      <c r="J37" s="983">
        <f>Orçamento!K37</f>
        <v>0</v>
      </c>
    </row>
    <row r="38" spans="1:11" x14ac:dyDescent="0.25">
      <c r="A38" s="984" t="s">
        <v>101</v>
      </c>
      <c r="B38" s="1383" t="s">
        <v>102</v>
      </c>
      <c r="C38" s="1384"/>
      <c r="D38" s="1385"/>
      <c r="E38" s="1386"/>
      <c r="F38" s="1387"/>
      <c r="G38" s="1388"/>
      <c r="H38" s="985">
        <f>SUM(H39:H42)</f>
        <v>0</v>
      </c>
      <c r="I38" s="986">
        <f>SUM(I39:I42)</f>
        <v>0</v>
      </c>
      <c r="J38" s="987">
        <f>SUM(J39:J42)</f>
        <v>0</v>
      </c>
      <c r="K38" s="988" t="s">
        <v>36</v>
      </c>
    </row>
    <row r="39" spans="1:11" ht="45" x14ac:dyDescent="0.25">
      <c r="A39" s="989" t="s">
        <v>103</v>
      </c>
      <c r="B39" s="990" t="s">
        <v>104</v>
      </c>
      <c r="C39" s="991" t="s">
        <v>44</v>
      </c>
      <c r="D39" s="992">
        <v>1785.48</v>
      </c>
      <c r="E39" s="993">
        <f>Orçamento!J39</f>
        <v>0</v>
      </c>
      <c r="F39" s="994"/>
      <c r="G39" s="995">
        <f>E39-F39</f>
        <v>0</v>
      </c>
      <c r="H39" s="996">
        <f>F39*D39</f>
        <v>0</v>
      </c>
      <c r="I39" s="997">
        <f>G39*D39</f>
        <v>0</v>
      </c>
      <c r="J39" s="998">
        <f>Orçamento!K39</f>
        <v>0</v>
      </c>
    </row>
    <row r="40" spans="1:11" ht="22.5" x14ac:dyDescent="0.25">
      <c r="A40" s="999" t="s">
        <v>105</v>
      </c>
      <c r="B40" s="1000" t="s">
        <v>106</v>
      </c>
      <c r="C40" s="1001" t="s">
        <v>107</v>
      </c>
      <c r="D40" s="1002">
        <v>1785.48</v>
      </c>
      <c r="E40" s="1003">
        <f>Orçamento!J40</f>
        <v>0</v>
      </c>
      <c r="F40" s="1004"/>
      <c r="G40" s="1005">
        <f>E40-F40</f>
        <v>0</v>
      </c>
      <c r="H40" s="1006">
        <f>F40*D40</f>
        <v>0</v>
      </c>
      <c r="I40" s="1007">
        <f>G40*D40</f>
        <v>0</v>
      </c>
      <c r="J40" s="1008">
        <f>Orçamento!K40</f>
        <v>0</v>
      </c>
    </row>
    <row r="41" spans="1:11" ht="112.5" x14ac:dyDescent="0.25">
      <c r="A41" s="1009" t="s">
        <v>108</v>
      </c>
      <c r="B41" s="1010" t="s">
        <v>109</v>
      </c>
      <c r="C41" s="1011" t="s">
        <v>62</v>
      </c>
      <c r="D41" s="1012">
        <v>89.27</v>
      </c>
      <c r="E41" s="1013">
        <f>Orçamento!J41</f>
        <v>0</v>
      </c>
      <c r="F41" s="1014"/>
      <c r="G41" s="1015">
        <f>E41-F41</f>
        <v>0</v>
      </c>
      <c r="H41" s="1016">
        <f>F41*D41</f>
        <v>0</v>
      </c>
      <c r="I41" s="1017">
        <f>G41*D41</f>
        <v>0</v>
      </c>
      <c r="J41" s="1018">
        <f>Orçamento!K41</f>
        <v>0</v>
      </c>
    </row>
    <row r="42" spans="1:11" ht="33.75" x14ac:dyDescent="0.25">
      <c r="A42" s="1019" t="s">
        <v>110</v>
      </c>
      <c r="B42" s="1020" t="s">
        <v>111</v>
      </c>
      <c r="C42" s="1021" t="s">
        <v>112</v>
      </c>
      <c r="D42" s="1022">
        <v>6883.88</v>
      </c>
      <c r="E42" s="1023">
        <f>Orçamento!J42</f>
        <v>0</v>
      </c>
      <c r="F42" s="1024"/>
      <c r="G42" s="1025">
        <f>E42-F42</f>
        <v>0</v>
      </c>
      <c r="H42" s="1026">
        <f>F42*D42</f>
        <v>0</v>
      </c>
      <c r="I42" s="1027">
        <f>G42*D42</f>
        <v>0</v>
      </c>
      <c r="J42" s="1028">
        <f>Orçamento!K42</f>
        <v>0</v>
      </c>
    </row>
    <row r="43" spans="1:11" x14ac:dyDescent="0.25">
      <c r="A43" s="1029" t="s">
        <v>113</v>
      </c>
      <c r="B43" s="1389" t="s">
        <v>114</v>
      </c>
      <c r="C43" s="1390"/>
      <c r="D43" s="1391"/>
      <c r="E43" s="1392"/>
      <c r="F43" s="1393"/>
      <c r="G43" s="1394"/>
      <c r="H43" s="1030">
        <f>SUM(H44:H47)</f>
        <v>0</v>
      </c>
      <c r="I43" s="1031">
        <f>SUM(I44:I47)</f>
        <v>0</v>
      </c>
      <c r="J43" s="1032">
        <f>SUM(J44:J47)</f>
        <v>0</v>
      </c>
      <c r="K43" s="1033" t="s">
        <v>36</v>
      </c>
    </row>
    <row r="44" spans="1:11" ht="56.25" x14ac:dyDescent="0.25">
      <c r="A44" s="1034" t="s">
        <v>115</v>
      </c>
      <c r="B44" s="1035" t="s">
        <v>116</v>
      </c>
      <c r="C44" s="1036" t="s">
        <v>69</v>
      </c>
      <c r="D44" s="1037">
        <v>595</v>
      </c>
      <c r="E44" s="1038">
        <f>Orçamento!J44</f>
        <v>0</v>
      </c>
      <c r="F44" s="1039"/>
      <c r="G44" s="1040">
        <f>E44-F44</f>
        <v>0</v>
      </c>
      <c r="H44" s="1041">
        <f>F44*D44</f>
        <v>0</v>
      </c>
      <c r="I44" s="1042">
        <f>G44*D44</f>
        <v>0</v>
      </c>
      <c r="J44" s="1043">
        <f>Orçamento!K44</f>
        <v>0</v>
      </c>
    </row>
    <row r="45" spans="1:11" ht="56.25" x14ac:dyDescent="0.25">
      <c r="A45" s="1044" t="s">
        <v>117</v>
      </c>
      <c r="B45" s="1045" t="s">
        <v>118</v>
      </c>
      <c r="C45" s="1046" t="s">
        <v>62</v>
      </c>
      <c r="D45" s="1047">
        <v>31.09</v>
      </c>
      <c r="E45" s="1048">
        <f>Orçamento!J45</f>
        <v>0</v>
      </c>
      <c r="F45" s="1049"/>
      <c r="G45" s="1050">
        <f>E45-F45</f>
        <v>0</v>
      </c>
      <c r="H45" s="1051">
        <f>F45*D45</f>
        <v>0</v>
      </c>
      <c r="I45" s="1052">
        <f>G45*D45</f>
        <v>0</v>
      </c>
      <c r="J45" s="1053">
        <f>Orçamento!K45</f>
        <v>0</v>
      </c>
    </row>
    <row r="46" spans="1:11" ht="45" x14ac:dyDescent="0.25">
      <c r="A46" s="1054" t="s">
        <v>119</v>
      </c>
      <c r="B46" s="1055" t="s">
        <v>120</v>
      </c>
      <c r="C46" s="1056" t="s">
        <v>44</v>
      </c>
      <c r="D46" s="1057">
        <v>498.78</v>
      </c>
      <c r="E46" s="1058">
        <f>Orçamento!J46</f>
        <v>0</v>
      </c>
      <c r="F46" s="1059"/>
      <c r="G46" s="1060">
        <f>E46-F46</f>
        <v>0</v>
      </c>
      <c r="H46" s="1061">
        <f>F46*D46</f>
        <v>0</v>
      </c>
      <c r="I46" s="1062">
        <f>G46*D46</f>
        <v>0</v>
      </c>
      <c r="J46" s="1063">
        <f>Orçamento!K46</f>
        <v>0</v>
      </c>
    </row>
    <row r="47" spans="1:11" ht="45" x14ac:dyDescent="0.25">
      <c r="A47" s="1064" t="s">
        <v>121</v>
      </c>
      <c r="B47" s="1065" t="s">
        <v>122</v>
      </c>
      <c r="C47" s="1066" t="s">
        <v>44</v>
      </c>
      <c r="D47" s="1067">
        <v>123.08</v>
      </c>
      <c r="E47" s="1068">
        <f>Orçamento!J47</f>
        <v>0</v>
      </c>
      <c r="F47" s="1069"/>
      <c r="G47" s="1070">
        <f>E47-F47</f>
        <v>0</v>
      </c>
      <c r="H47" s="1071">
        <f>F47*D47</f>
        <v>0</v>
      </c>
      <c r="I47" s="1072">
        <f>G47*D47</f>
        <v>0</v>
      </c>
      <c r="J47" s="1073">
        <f>Orçamento!K47</f>
        <v>0</v>
      </c>
    </row>
    <row r="48" spans="1:11" x14ac:dyDescent="0.25">
      <c r="A48" s="1074" t="s">
        <v>123</v>
      </c>
      <c r="B48" s="1395" t="s">
        <v>124</v>
      </c>
      <c r="C48" s="1396"/>
      <c r="D48" s="1397"/>
      <c r="E48" s="1398"/>
      <c r="F48" s="1399"/>
      <c r="G48" s="1400"/>
      <c r="H48" s="1075">
        <f>SUM(H49:H54)</f>
        <v>0</v>
      </c>
      <c r="I48" s="1076">
        <f>SUM(I49:I54)</f>
        <v>0</v>
      </c>
      <c r="J48" s="1077">
        <f>SUM(J49:J54)</f>
        <v>0</v>
      </c>
      <c r="K48" s="1078" t="s">
        <v>36</v>
      </c>
    </row>
    <row r="49" spans="1:10" ht="33.75" x14ac:dyDescent="0.25">
      <c r="A49" s="1079" t="s">
        <v>125</v>
      </c>
      <c r="B49" s="1080" t="s">
        <v>126</v>
      </c>
      <c r="C49" s="1081" t="s">
        <v>44</v>
      </c>
      <c r="D49" s="1082">
        <v>81.98</v>
      </c>
      <c r="E49" s="1083">
        <f>Orçamento!J49</f>
        <v>0</v>
      </c>
      <c r="F49" s="1084"/>
      <c r="G49" s="1085">
        <f t="shared" ref="G49:G54" si="6">E49-F49</f>
        <v>0</v>
      </c>
      <c r="H49" s="1086">
        <f t="shared" ref="H49:H54" si="7">F49*D49</f>
        <v>0</v>
      </c>
      <c r="I49" s="1087">
        <f t="shared" ref="I49:I54" si="8">G49*D49</f>
        <v>0</v>
      </c>
      <c r="J49" s="1088">
        <f>Orçamento!K49</f>
        <v>0</v>
      </c>
    </row>
    <row r="50" spans="1:10" ht="56.25" x14ac:dyDescent="0.25">
      <c r="A50" s="1089" t="s">
        <v>127</v>
      </c>
      <c r="B50" s="1090" t="s">
        <v>128</v>
      </c>
      <c r="C50" s="1091" t="s">
        <v>62</v>
      </c>
      <c r="D50" s="1092">
        <v>0.06</v>
      </c>
      <c r="E50" s="1093">
        <f>Orçamento!J50</f>
        <v>0</v>
      </c>
      <c r="F50" s="1094"/>
      <c r="G50" s="1095">
        <f t="shared" si="6"/>
        <v>0</v>
      </c>
      <c r="H50" s="1096">
        <f t="shared" si="7"/>
        <v>0</v>
      </c>
      <c r="I50" s="1097">
        <f t="shared" si="8"/>
        <v>0</v>
      </c>
      <c r="J50" s="1098">
        <f>Orçamento!K50</f>
        <v>0</v>
      </c>
    </row>
    <row r="51" spans="1:10" ht="22.5" x14ac:dyDescent="0.25">
      <c r="A51" s="1099" t="s">
        <v>129</v>
      </c>
      <c r="B51" s="1100" t="s">
        <v>130</v>
      </c>
      <c r="C51" s="1101" t="s">
        <v>62</v>
      </c>
      <c r="D51" s="1102">
        <v>0.06</v>
      </c>
      <c r="E51" s="1103">
        <f>Orçamento!J51</f>
        <v>0</v>
      </c>
      <c r="F51" s="1104"/>
      <c r="G51" s="1105">
        <f t="shared" si="6"/>
        <v>0</v>
      </c>
      <c r="H51" s="1106">
        <f t="shared" si="7"/>
        <v>0</v>
      </c>
      <c r="I51" s="1107">
        <f t="shared" si="8"/>
        <v>0</v>
      </c>
      <c r="J51" s="1108">
        <f>Orçamento!K51</f>
        <v>0</v>
      </c>
    </row>
    <row r="52" spans="1:10" ht="45" x14ac:dyDescent="0.25">
      <c r="A52" s="1109" t="s">
        <v>131</v>
      </c>
      <c r="B52" s="1110" t="s">
        <v>132</v>
      </c>
      <c r="C52" s="1111" t="s">
        <v>57</v>
      </c>
      <c r="D52" s="1112">
        <v>3</v>
      </c>
      <c r="E52" s="1113">
        <f>Orçamento!J52</f>
        <v>0</v>
      </c>
      <c r="F52" s="1114"/>
      <c r="G52" s="1115">
        <f t="shared" si="6"/>
        <v>0</v>
      </c>
      <c r="H52" s="1116">
        <f t="shared" si="7"/>
        <v>0</v>
      </c>
      <c r="I52" s="1117">
        <f t="shared" si="8"/>
        <v>0</v>
      </c>
      <c r="J52" s="1118">
        <f>Orçamento!K52</f>
        <v>0</v>
      </c>
    </row>
    <row r="53" spans="1:10" ht="45" x14ac:dyDescent="0.25">
      <c r="A53" s="1119" t="s">
        <v>133</v>
      </c>
      <c r="B53" s="1120" t="s">
        <v>134</v>
      </c>
      <c r="C53" s="1121" t="s">
        <v>57</v>
      </c>
      <c r="D53" s="1122">
        <v>2</v>
      </c>
      <c r="E53" s="1123">
        <f>Orçamento!J53</f>
        <v>0</v>
      </c>
      <c r="F53" s="1124"/>
      <c r="G53" s="1125">
        <f t="shared" si="6"/>
        <v>0</v>
      </c>
      <c r="H53" s="1126">
        <f t="shared" si="7"/>
        <v>0</v>
      </c>
      <c r="I53" s="1127">
        <f t="shared" si="8"/>
        <v>0</v>
      </c>
      <c r="J53" s="1128">
        <f>Orçamento!K53</f>
        <v>0</v>
      </c>
    </row>
    <row r="54" spans="1:10" ht="67.5" x14ac:dyDescent="0.25">
      <c r="A54" s="1129" t="s">
        <v>135</v>
      </c>
      <c r="B54" s="1130" t="s">
        <v>136</v>
      </c>
      <c r="C54" s="1131" t="s">
        <v>57</v>
      </c>
      <c r="D54" s="1132">
        <v>5</v>
      </c>
      <c r="E54" s="1133">
        <f>Orçamento!J54</f>
        <v>0</v>
      </c>
      <c r="F54" s="1134"/>
      <c r="G54" s="1135">
        <f t="shared" si="6"/>
        <v>0</v>
      </c>
      <c r="H54" s="1136">
        <f t="shared" si="7"/>
        <v>0</v>
      </c>
      <c r="I54" s="1137">
        <f t="shared" si="8"/>
        <v>0</v>
      </c>
      <c r="J54" s="1138">
        <f>Orçamento!K54</f>
        <v>0</v>
      </c>
    </row>
    <row r="55" spans="1:10" x14ac:dyDescent="0.25">
      <c r="A55" s="1401" t="s">
        <v>137</v>
      </c>
      <c r="B55" s="1149"/>
      <c r="C55" s="1149"/>
      <c r="D55" s="1149"/>
      <c r="E55" s="1149"/>
      <c r="F55" s="1149"/>
      <c r="G55" s="1149"/>
      <c r="H55" s="1139">
        <f>H8+H10+H28+H35+H38+H43+H48</f>
        <v>0</v>
      </c>
      <c r="I55" s="1140">
        <f>I8+I10+I28+I35+I38+I43+I48</f>
        <v>0</v>
      </c>
      <c r="J55" s="1141">
        <f>J8+J10+J28+J35+J38+J43+J48</f>
        <v>0</v>
      </c>
    </row>
    <row r="65" spans="5:9" x14ac:dyDescent="0.25">
      <c r="E65" s="1402">
        <f>DADOS!C11</f>
        <v>0</v>
      </c>
      <c r="F65" s="1402"/>
      <c r="G65" s="1402"/>
      <c r="H65" s="1402"/>
      <c r="I65" s="1402"/>
    </row>
    <row r="66" spans="5:9" x14ac:dyDescent="0.25">
      <c r="E66" s="1403">
        <f>DADOS!C12</f>
        <v>0</v>
      </c>
      <c r="F66" s="1149"/>
      <c r="G66" s="1149"/>
      <c r="H66" s="1149"/>
      <c r="I66" s="1149"/>
    </row>
  </sheetData>
  <sheetProtection password="BF59" sheet="1" objects="1" scenarios="1" selectLockedCells="1"/>
  <mergeCells count="14">
    <mergeCell ref="B48:G48"/>
    <mergeCell ref="A55:G55"/>
    <mergeCell ref="E65:I65"/>
    <mergeCell ref="E66:I66"/>
    <mergeCell ref="B10:G10"/>
    <mergeCell ref="B28:G28"/>
    <mergeCell ref="B35:G35"/>
    <mergeCell ref="B38:G38"/>
    <mergeCell ref="B43:G43"/>
    <mergeCell ref="B4:F4"/>
    <mergeCell ref="H4:I4"/>
    <mergeCell ref="B5:C5"/>
    <mergeCell ref="E5:G5"/>
    <mergeCell ref="B8:G8"/>
  </mergeCells>
  <pageMargins left="0.5" right="0.5" top="0.75" bottom="0.75" header="0.5" footer="0.5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"/>
  <sheetViews>
    <sheetView workbookViewId="0"/>
  </sheetViews>
  <sheetFormatPr defaultRowHeight="15" x14ac:dyDescent="0.25"/>
  <sheetData>
    <row r="1" spans="1:1" x14ac:dyDescent="0.25">
      <c r="A1" s="1142">
        <f>'BDI principal'!D14</f>
        <v>20.7</v>
      </c>
    </row>
    <row r="2" spans="1:1" x14ac:dyDescent="0.25">
      <c r="A2" s="1143">
        <f>'BDI equipamentos'!D14</f>
        <v>3.79</v>
      </c>
    </row>
    <row r="3" spans="1:1" x14ac:dyDescent="0.25">
      <c r="A3" s="1144">
        <f>'BDI Diferenciado'!B12</f>
        <v>2.6239360000000009</v>
      </c>
    </row>
    <row r="4" spans="1:1" x14ac:dyDescent="0.25">
      <c r="A4" s="1145">
        <f>'BDI Diferenciado'!B13</f>
        <v>1.1200000000000001</v>
      </c>
    </row>
  </sheetData>
  <sheetProtection password="BF59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DADOS</vt:lpstr>
      <vt:lpstr>Orçamento</vt:lpstr>
      <vt:lpstr>Cronograma</vt:lpstr>
      <vt:lpstr>BDI principal</vt:lpstr>
      <vt:lpstr>BDI equipamentos</vt:lpstr>
      <vt:lpstr>BDI Diferenciado</vt:lpstr>
      <vt:lpstr>Material e Serviços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Ivandra de Souza</cp:lastModifiedBy>
  <dcterms:created xsi:type="dcterms:W3CDTF">2024-04-01T18:26:12Z</dcterms:created>
  <dcterms:modified xsi:type="dcterms:W3CDTF">2024-04-01T18:35:57Z</dcterms:modified>
</cp:coreProperties>
</file>