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ontroleInterno\Controle Interno\Formulários\Formulários 2022\"/>
    </mc:Choice>
  </mc:AlternateContent>
  <xr:revisionPtr revIDLastSave="0" documentId="13_ncr:1_{15CB7EB9-4BBD-46D4-BF60-CDCE532CE6E8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Listas" sheetId="18" state="hidden" r:id="rId1"/>
    <sheet name="Pedido de compra da licitação" sheetId="1" r:id="rId2"/>
    <sheet name="Anexo" sheetId="2" r:id="rId3"/>
    <sheet name="Anexo 2" sheetId="9" r:id="rId4"/>
    <sheet name="Anexo 3" sheetId="10" r:id="rId5"/>
    <sheet name="Anexo 4" sheetId="11" r:id="rId6"/>
    <sheet name="Anexo 5" sheetId="12" r:id="rId7"/>
    <sheet name="Anexo 6" sheetId="14" r:id="rId8"/>
    <sheet name="Anexo 7" sheetId="15" r:id="rId9"/>
  </sheets>
  <definedNames>
    <definedName name="_xlnm.Print_Area" localSheetId="2">Anexo!$A$2:$M$127</definedName>
    <definedName name="_xlnm.Print_Area" localSheetId="3">'Anexo 2'!$A$2:$M$129</definedName>
    <definedName name="_xlnm.Print_Area" localSheetId="1">'Pedido de compra da licitação'!$A$1:$M$72</definedName>
    <definedName name="modalidades">#REF!</definedName>
    <definedName name="orgaos">Listas!$B$1:$N$1</definedName>
    <definedName name="órgãos">#REF!</definedName>
    <definedName name="projatv">Listas!$B$2:$N$34</definedName>
    <definedName name="projetoatividade">#REF!</definedName>
    <definedName name="tabela">'Pedido de compra da licitação'!$D$4</definedName>
    <definedName name="unidade">#REF!</definedName>
    <definedName name="unidades">Listas!$A$2:$A$13</definedName>
  </definedNames>
  <calcPr calcId="181029"/>
</workbook>
</file>

<file path=xl/calcChain.xml><?xml version="1.0" encoding="utf-8"?>
<calcChain xmlns="http://schemas.openxmlformats.org/spreadsheetml/2006/main">
  <c r="I122" i="15" l="1"/>
  <c r="I121" i="15"/>
  <c r="I120" i="15"/>
  <c r="I119" i="15"/>
  <c r="I118" i="15"/>
  <c r="I117" i="15"/>
  <c r="I116" i="15"/>
  <c r="I115" i="15"/>
  <c r="I114" i="15"/>
  <c r="I113" i="15"/>
  <c r="I112" i="15"/>
  <c r="I111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I93" i="14"/>
  <c r="I92" i="14"/>
  <c r="I91" i="14"/>
  <c r="I90" i="14"/>
  <c r="I89" i="14"/>
  <c r="I88" i="14"/>
  <c r="I87" i="14"/>
  <c r="I86" i="14"/>
  <c r="I85" i="14"/>
  <c r="I84" i="14"/>
  <c r="I83" i="14"/>
  <c r="I82" i="14"/>
  <c r="I122" i="14"/>
  <c r="I121" i="14"/>
  <c r="I120" i="14"/>
  <c r="I119" i="14"/>
  <c r="I118" i="14"/>
  <c r="I117" i="14"/>
  <c r="I116" i="14"/>
  <c r="I115" i="14"/>
  <c r="I114" i="14"/>
  <c r="I113" i="14"/>
  <c r="I112" i="14"/>
  <c r="I111" i="14"/>
  <c r="I122" i="12"/>
  <c r="I121" i="12"/>
  <c r="I120" i="12"/>
  <c r="I119" i="12"/>
  <c r="I118" i="12"/>
  <c r="I117" i="12"/>
  <c r="I116" i="12"/>
  <c r="I115" i="12"/>
  <c r="I114" i="12"/>
  <c r="I113" i="12"/>
  <c r="I112" i="12"/>
  <c r="I111" i="12"/>
  <c r="I93" i="12"/>
  <c r="I92" i="12"/>
  <c r="I91" i="12"/>
  <c r="I90" i="12"/>
  <c r="I89" i="12"/>
  <c r="I88" i="12"/>
  <c r="I87" i="12"/>
  <c r="I86" i="12"/>
  <c r="I85" i="12"/>
  <c r="I84" i="12"/>
  <c r="I83" i="12"/>
  <c r="I82" i="12"/>
  <c r="I93" i="11"/>
  <c r="I92" i="11"/>
  <c r="I91" i="11"/>
  <c r="I90" i="11"/>
  <c r="I89" i="11"/>
  <c r="I88" i="11"/>
  <c r="I87" i="11"/>
  <c r="I86" i="11"/>
  <c r="I85" i="11"/>
  <c r="I84" i="11"/>
  <c r="I83" i="11"/>
  <c r="I82" i="11"/>
  <c r="I122" i="11"/>
  <c r="I121" i="11"/>
  <c r="I120" i="11"/>
  <c r="I119" i="11"/>
  <c r="I118" i="11"/>
  <c r="I117" i="11"/>
  <c r="I116" i="11"/>
  <c r="I115" i="11"/>
  <c r="I114" i="11"/>
  <c r="I113" i="11"/>
  <c r="I112" i="11"/>
  <c r="I111" i="11"/>
  <c r="I122" i="10"/>
  <c r="I121" i="10"/>
  <c r="I120" i="10"/>
  <c r="I119" i="10"/>
  <c r="I118" i="10"/>
  <c r="I117" i="10"/>
  <c r="I116" i="10"/>
  <c r="I115" i="10"/>
  <c r="I114" i="10"/>
  <c r="I113" i="10"/>
  <c r="I112" i="10"/>
  <c r="I111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J112" i="9"/>
  <c r="J113" i="9"/>
  <c r="J114" i="9"/>
  <c r="J115" i="9"/>
  <c r="J116" i="9"/>
  <c r="J117" i="9"/>
  <c r="J118" i="9"/>
  <c r="J119" i="9"/>
  <c r="J120" i="9"/>
  <c r="J121" i="9"/>
  <c r="J122" i="9"/>
  <c r="J111" i="9"/>
  <c r="J83" i="9"/>
  <c r="J84" i="9"/>
  <c r="J85" i="9"/>
  <c r="J86" i="9"/>
  <c r="J87" i="9"/>
  <c r="J88" i="9"/>
  <c r="J89" i="9"/>
  <c r="J90" i="9"/>
  <c r="J91" i="9"/>
  <c r="J92" i="9"/>
  <c r="J93" i="9"/>
  <c r="J82" i="9"/>
  <c r="J110" i="2"/>
  <c r="J111" i="2"/>
  <c r="J112" i="2"/>
  <c r="J113" i="2"/>
  <c r="J114" i="2"/>
  <c r="J115" i="2"/>
  <c r="J116" i="2"/>
  <c r="J117" i="2"/>
  <c r="J118" i="2"/>
  <c r="J119" i="2"/>
  <c r="J120" i="2"/>
  <c r="J109" i="2"/>
  <c r="J82" i="2"/>
  <c r="J83" i="2"/>
  <c r="J84" i="2"/>
  <c r="J85" i="2"/>
  <c r="J86" i="2"/>
  <c r="J87" i="2"/>
  <c r="J88" i="2"/>
  <c r="J89" i="2"/>
  <c r="J90" i="2"/>
  <c r="J91" i="2"/>
  <c r="J92" i="2"/>
  <c r="J81" i="2"/>
  <c r="C107" i="15"/>
  <c r="C78" i="15"/>
  <c r="C107" i="14"/>
  <c r="C78" i="14"/>
  <c r="C107" i="12"/>
  <c r="C78" i="12"/>
  <c r="C107" i="11"/>
  <c r="C78" i="11"/>
  <c r="C107" i="10"/>
  <c r="C78" i="10"/>
  <c r="C107" i="9"/>
  <c r="C78" i="9"/>
  <c r="D78" i="2"/>
  <c r="C77" i="2"/>
  <c r="C105" i="2"/>
  <c r="K107" i="14"/>
  <c r="K78" i="12"/>
  <c r="K112" i="15"/>
  <c r="K113" i="15"/>
  <c r="K114" i="15"/>
  <c r="K115" i="15"/>
  <c r="K116" i="15"/>
  <c r="K117" i="15"/>
  <c r="K118" i="15"/>
  <c r="K119" i="15"/>
  <c r="K120" i="15"/>
  <c r="K121" i="15"/>
  <c r="K122" i="15"/>
  <c r="D112" i="15"/>
  <c r="D113" i="15"/>
  <c r="D114" i="15"/>
  <c r="D115" i="15"/>
  <c r="D116" i="15"/>
  <c r="D117" i="15"/>
  <c r="D118" i="15"/>
  <c r="D119" i="15"/>
  <c r="D120" i="15"/>
  <c r="D121" i="15"/>
  <c r="D122" i="15"/>
  <c r="C122" i="15"/>
  <c r="C112" i="15"/>
  <c r="C113" i="15"/>
  <c r="C114" i="15"/>
  <c r="C115" i="15"/>
  <c r="C116" i="15"/>
  <c r="C117" i="15"/>
  <c r="C118" i="15"/>
  <c r="C119" i="15"/>
  <c r="C120" i="15"/>
  <c r="C121" i="15"/>
  <c r="A122" i="15"/>
  <c r="A112" i="15"/>
  <c r="A113" i="15"/>
  <c r="A114" i="15"/>
  <c r="A115" i="15"/>
  <c r="A116" i="15"/>
  <c r="A117" i="15"/>
  <c r="A118" i="15"/>
  <c r="A119" i="15"/>
  <c r="A120" i="15"/>
  <c r="A121" i="15"/>
  <c r="K83" i="15"/>
  <c r="K84" i="15"/>
  <c r="K85" i="15"/>
  <c r="K86" i="15"/>
  <c r="K87" i="15"/>
  <c r="K88" i="15"/>
  <c r="K89" i="15"/>
  <c r="K90" i="15"/>
  <c r="K91" i="15"/>
  <c r="K92" i="15"/>
  <c r="K93" i="15"/>
  <c r="C83" i="15"/>
  <c r="C84" i="15"/>
  <c r="C85" i="15"/>
  <c r="C86" i="15"/>
  <c r="C87" i="15"/>
  <c r="C88" i="15"/>
  <c r="C89" i="15"/>
  <c r="C90" i="15"/>
  <c r="C91" i="15"/>
  <c r="C92" i="15"/>
  <c r="C93" i="15"/>
  <c r="A83" i="15"/>
  <c r="A84" i="15"/>
  <c r="A85" i="15"/>
  <c r="A86" i="15"/>
  <c r="A87" i="15"/>
  <c r="A88" i="15"/>
  <c r="A89" i="15"/>
  <c r="A90" i="15"/>
  <c r="A91" i="15"/>
  <c r="A92" i="15"/>
  <c r="A93" i="15"/>
  <c r="D83" i="15"/>
  <c r="D84" i="15"/>
  <c r="D85" i="15"/>
  <c r="D86" i="15"/>
  <c r="D87" i="15"/>
  <c r="D88" i="15"/>
  <c r="D89" i="15"/>
  <c r="D90" i="15"/>
  <c r="D91" i="15"/>
  <c r="D92" i="15"/>
  <c r="D93" i="15"/>
  <c r="K112" i="14"/>
  <c r="K113" i="14"/>
  <c r="K114" i="14"/>
  <c r="K115" i="14"/>
  <c r="K116" i="14"/>
  <c r="K117" i="14"/>
  <c r="K118" i="14"/>
  <c r="K119" i="14"/>
  <c r="K120" i="14"/>
  <c r="K121" i="14"/>
  <c r="K122" i="14"/>
  <c r="D112" i="14"/>
  <c r="D113" i="14"/>
  <c r="D114" i="14"/>
  <c r="D115" i="14"/>
  <c r="D116" i="14"/>
  <c r="D117" i="14"/>
  <c r="D118" i="14"/>
  <c r="D119" i="14"/>
  <c r="D120" i="14"/>
  <c r="D121" i="14"/>
  <c r="D122" i="14"/>
  <c r="A112" i="14"/>
  <c r="A113" i="14"/>
  <c r="A114" i="14"/>
  <c r="A115" i="14"/>
  <c r="A116" i="14"/>
  <c r="A117" i="14"/>
  <c r="A118" i="14"/>
  <c r="A119" i="14"/>
  <c r="A120" i="14"/>
  <c r="A121" i="14"/>
  <c r="A122" i="14"/>
  <c r="L90" i="14"/>
  <c r="K83" i="14"/>
  <c r="K84" i="14"/>
  <c r="K85" i="14"/>
  <c r="K86" i="14"/>
  <c r="K87" i="14"/>
  <c r="K88" i="14"/>
  <c r="K89" i="14"/>
  <c r="K90" i="14"/>
  <c r="K91" i="14"/>
  <c r="K92" i="14"/>
  <c r="K93" i="14"/>
  <c r="D83" i="14"/>
  <c r="D84" i="14"/>
  <c r="D85" i="14"/>
  <c r="D86" i="14"/>
  <c r="D87" i="14"/>
  <c r="D88" i="14"/>
  <c r="D89" i="14"/>
  <c r="D90" i="14"/>
  <c r="D91" i="14"/>
  <c r="D92" i="14"/>
  <c r="D93" i="14"/>
  <c r="C93" i="14"/>
  <c r="C83" i="14"/>
  <c r="C84" i="14"/>
  <c r="C85" i="14"/>
  <c r="C86" i="14"/>
  <c r="C87" i="14"/>
  <c r="C88" i="14"/>
  <c r="C89" i="14"/>
  <c r="C90" i="14"/>
  <c r="C91" i="14"/>
  <c r="C92" i="14"/>
  <c r="A83" i="14"/>
  <c r="A84" i="14"/>
  <c r="A85" i="14"/>
  <c r="A86" i="14"/>
  <c r="A87" i="14"/>
  <c r="A88" i="14"/>
  <c r="A89" i="14"/>
  <c r="A90" i="14"/>
  <c r="A91" i="14"/>
  <c r="A92" i="14"/>
  <c r="A93" i="14"/>
  <c r="C112" i="12"/>
  <c r="C113" i="12"/>
  <c r="C114" i="12"/>
  <c r="C115" i="12"/>
  <c r="C116" i="12"/>
  <c r="C117" i="12"/>
  <c r="C118" i="12"/>
  <c r="C119" i="12"/>
  <c r="C120" i="12"/>
  <c r="C121" i="12"/>
  <c r="C122" i="12"/>
  <c r="A112" i="12"/>
  <c r="A113" i="12"/>
  <c r="A114" i="12"/>
  <c r="A115" i="12"/>
  <c r="A116" i="12"/>
  <c r="A117" i="12"/>
  <c r="A118" i="12"/>
  <c r="A119" i="12"/>
  <c r="A120" i="12"/>
  <c r="A121" i="12"/>
  <c r="A122" i="12"/>
  <c r="K112" i="12"/>
  <c r="K113" i="12"/>
  <c r="K114" i="12"/>
  <c r="K115" i="12"/>
  <c r="K116" i="12"/>
  <c r="K117" i="12"/>
  <c r="K118" i="12"/>
  <c r="K119" i="12"/>
  <c r="K120" i="12"/>
  <c r="K121" i="12"/>
  <c r="K122" i="12"/>
  <c r="L83" i="12"/>
  <c r="L87" i="12"/>
  <c r="K83" i="12"/>
  <c r="K84" i="12"/>
  <c r="K85" i="12"/>
  <c r="K86" i="12"/>
  <c r="K87" i="12"/>
  <c r="K88" i="12"/>
  <c r="K89" i="12"/>
  <c r="K90" i="12"/>
  <c r="K91" i="12"/>
  <c r="K92" i="12"/>
  <c r="K93" i="12"/>
  <c r="D83" i="12"/>
  <c r="D84" i="12"/>
  <c r="D85" i="12"/>
  <c r="D86" i="12"/>
  <c r="D87" i="12"/>
  <c r="D88" i="12"/>
  <c r="D89" i="12"/>
  <c r="D90" i="12"/>
  <c r="D91" i="12"/>
  <c r="D92" i="12"/>
  <c r="D93" i="12"/>
  <c r="C83" i="12"/>
  <c r="C84" i="12"/>
  <c r="C85" i="12"/>
  <c r="C86" i="12"/>
  <c r="C87" i="12"/>
  <c r="C88" i="12"/>
  <c r="C89" i="12"/>
  <c r="C90" i="12"/>
  <c r="C91" i="12"/>
  <c r="C92" i="12"/>
  <c r="C93" i="12"/>
  <c r="A83" i="12"/>
  <c r="A84" i="12"/>
  <c r="A85" i="12"/>
  <c r="A86" i="12"/>
  <c r="A87" i="12"/>
  <c r="A88" i="12"/>
  <c r="A89" i="12"/>
  <c r="A90" i="12"/>
  <c r="A91" i="12"/>
  <c r="A92" i="12"/>
  <c r="A93" i="12"/>
  <c r="A83" i="11"/>
  <c r="A84" i="11"/>
  <c r="A85" i="11"/>
  <c r="A86" i="11"/>
  <c r="A87" i="11"/>
  <c r="A88" i="11"/>
  <c r="A89" i="11"/>
  <c r="A90" i="11"/>
  <c r="A91" i="11"/>
  <c r="A92" i="11"/>
  <c r="A93" i="11"/>
  <c r="C83" i="11"/>
  <c r="C84" i="11"/>
  <c r="C85" i="11"/>
  <c r="C86" i="11"/>
  <c r="C87" i="11"/>
  <c r="C88" i="11"/>
  <c r="C89" i="11"/>
  <c r="C90" i="11"/>
  <c r="C91" i="11"/>
  <c r="C92" i="11"/>
  <c r="C93" i="11"/>
  <c r="D83" i="11"/>
  <c r="D84" i="11"/>
  <c r="D85" i="11"/>
  <c r="D86" i="11"/>
  <c r="D87" i="11"/>
  <c r="D88" i="11"/>
  <c r="D89" i="11"/>
  <c r="D90" i="11"/>
  <c r="D91" i="11"/>
  <c r="D92" i="11"/>
  <c r="D93" i="11"/>
  <c r="D112" i="11"/>
  <c r="D113" i="11"/>
  <c r="D114" i="11"/>
  <c r="D115" i="11"/>
  <c r="D116" i="11"/>
  <c r="D117" i="11"/>
  <c r="D118" i="11"/>
  <c r="D119" i="11"/>
  <c r="D120" i="11"/>
  <c r="D121" i="11"/>
  <c r="D122" i="11"/>
  <c r="C112" i="11"/>
  <c r="C113" i="11"/>
  <c r="C114" i="11"/>
  <c r="C115" i="11"/>
  <c r="C116" i="11"/>
  <c r="C117" i="11"/>
  <c r="C118" i="11"/>
  <c r="C119" i="11"/>
  <c r="C120" i="11"/>
  <c r="C121" i="11"/>
  <c r="C122" i="11"/>
  <c r="A112" i="11"/>
  <c r="A113" i="11"/>
  <c r="A114" i="11"/>
  <c r="A115" i="11"/>
  <c r="A116" i="11"/>
  <c r="A117" i="11"/>
  <c r="A118" i="11"/>
  <c r="A119" i="11"/>
  <c r="A120" i="11"/>
  <c r="A121" i="11"/>
  <c r="A122" i="11"/>
  <c r="D121" i="12"/>
  <c r="D122" i="12"/>
  <c r="K121" i="11"/>
  <c r="K122" i="11"/>
  <c r="D121" i="10"/>
  <c r="D122" i="10"/>
  <c r="D122" i="9"/>
  <c r="D121" i="9"/>
  <c r="L119" i="2"/>
  <c r="J55" i="1"/>
  <c r="J56" i="1"/>
  <c r="J57" i="1"/>
  <c r="J58" i="1"/>
  <c r="J59" i="1"/>
  <c r="J60" i="1"/>
  <c r="J61" i="1"/>
  <c r="J62" i="1"/>
  <c r="J63" i="1"/>
  <c r="J64" i="1"/>
  <c r="J65" i="1"/>
  <c r="J54" i="1"/>
  <c r="D82" i="12"/>
  <c r="D111" i="12"/>
  <c r="D112" i="12"/>
  <c r="D113" i="12"/>
  <c r="D114" i="12"/>
  <c r="D115" i="12"/>
  <c r="D116" i="12"/>
  <c r="D117" i="12"/>
  <c r="D118" i="12"/>
  <c r="D119" i="12"/>
  <c r="D120" i="12"/>
  <c r="D82" i="14"/>
  <c r="D111" i="14"/>
  <c r="D82" i="15"/>
  <c r="D111" i="15"/>
  <c r="D81" i="2"/>
  <c r="D82" i="2"/>
  <c r="D83" i="2"/>
  <c r="D84" i="2"/>
  <c r="D85" i="2"/>
  <c r="D86" i="2"/>
  <c r="D87" i="2"/>
  <c r="D88" i="2"/>
  <c r="D89" i="2"/>
  <c r="D90" i="2"/>
  <c r="D91" i="2"/>
  <c r="D92" i="2"/>
  <c r="L54" i="1"/>
  <c r="A54" i="1"/>
  <c r="L120" i="2"/>
  <c r="D79" i="15"/>
  <c r="D108" i="15"/>
  <c r="D79" i="14"/>
  <c r="D108" i="14"/>
  <c r="D79" i="12"/>
  <c r="D108" i="12"/>
  <c r="D79" i="11"/>
  <c r="D108" i="11"/>
  <c r="D79" i="10"/>
  <c r="D108" i="10"/>
  <c r="D79" i="9"/>
  <c r="D108" i="9"/>
  <c r="D106" i="2"/>
  <c r="F16" i="15"/>
  <c r="F16" i="14"/>
  <c r="F16" i="12"/>
  <c r="F16" i="11"/>
  <c r="F16" i="10"/>
  <c r="F16" i="9"/>
  <c r="F15" i="2"/>
  <c r="C104" i="2" s="1"/>
  <c r="C76" i="2"/>
  <c r="F16" i="2"/>
  <c r="D51" i="1"/>
  <c r="E69" i="1"/>
  <c r="E97" i="10" s="1"/>
  <c r="E97" i="9"/>
  <c r="E70" i="1"/>
  <c r="E98" i="9" s="1"/>
  <c r="D70" i="1"/>
  <c r="D98" i="9" s="1"/>
  <c r="D98" i="15"/>
  <c r="D69" i="1"/>
  <c r="D126" i="9" s="1"/>
  <c r="L50" i="1"/>
  <c r="K78" i="14" s="1"/>
  <c r="K111" i="15"/>
  <c r="C111" i="15"/>
  <c r="A111" i="15"/>
  <c r="K82" i="15"/>
  <c r="C82" i="15"/>
  <c r="A82" i="15"/>
  <c r="F70" i="15"/>
  <c r="L42" i="15"/>
  <c r="L122" i="15" s="1"/>
  <c r="L41" i="15"/>
  <c r="L121" i="15" s="1"/>
  <c r="L40" i="15"/>
  <c r="L120" i="15" s="1"/>
  <c r="L39" i="15"/>
  <c r="L119" i="15" s="1"/>
  <c r="L38" i="15"/>
  <c r="L118" i="15" s="1"/>
  <c r="L37" i="15"/>
  <c r="L117" i="15" s="1"/>
  <c r="L36" i="15"/>
  <c r="L116" i="15" s="1"/>
  <c r="L35" i="15"/>
  <c r="L115" i="15" s="1"/>
  <c r="L34" i="15"/>
  <c r="L114" i="15" s="1"/>
  <c r="L33" i="15"/>
  <c r="L113" i="15" s="1"/>
  <c r="L32" i="15"/>
  <c r="L112" i="15" s="1"/>
  <c r="L31" i="15"/>
  <c r="L111" i="15" s="1"/>
  <c r="L30" i="15"/>
  <c r="L93" i="15" s="1"/>
  <c r="L29" i="15"/>
  <c r="L92" i="15" s="1"/>
  <c r="L28" i="15"/>
  <c r="L91" i="15" s="1"/>
  <c r="L27" i="15"/>
  <c r="L90" i="15" s="1"/>
  <c r="L26" i="15"/>
  <c r="L89" i="15" s="1"/>
  <c r="L25" i="15"/>
  <c r="L88" i="15" s="1"/>
  <c r="L24" i="15"/>
  <c r="L87" i="15" s="1"/>
  <c r="L23" i="15"/>
  <c r="L86" i="15" s="1"/>
  <c r="L22" i="15"/>
  <c r="L21" i="15"/>
  <c r="L84" i="15" s="1"/>
  <c r="L20" i="15"/>
  <c r="L83" i="15" s="1"/>
  <c r="L19" i="15"/>
  <c r="L82" i="15"/>
  <c r="F15" i="15"/>
  <c r="C106" i="15" s="1"/>
  <c r="K9" i="15"/>
  <c r="J9" i="15"/>
  <c r="K7" i="15"/>
  <c r="J7" i="15"/>
  <c r="C122" i="14"/>
  <c r="C120" i="14"/>
  <c r="C119" i="14"/>
  <c r="C118" i="14"/>
  <c r="C117" i="14"/>
  <c r="C116" i="14"/>
  <c r="C115" i="14"/>
  <c r="C114" i="14"/>
  <c r="C113" i="14"/>
  <c r="C112" i="14"/>
  <c r="K111" i="14"/>
  <c r="C111" i="14"/>
  <c r="A111" i="14"/>
  <c r="K82" i="14"/>
  <c r="C82" i="14"/>
  <c r="A82" i="14"/>
  <c r="F70" i="14"/>
  <c r="L42" i="14"/>
  <c r="L122" i="14" s="1"/>
  <c r="L41" i="14"/>
  <c r="L121" i="14" s="1"/>
  <c r="L40" i="14"/>
  <c r="L120" i="14" s="1"/>
  <c r="L39" i="14"/>
  <c r="L119" i="14" s="1"/>
  <c r="L38" i="14"/>
  <c r="L118" i="14" s="1"/>
  <c r="L37" i="14"/>
  <c r="L117" i="14" s="1"/>
  <c r="L36" i="14"/>
  <c r="L116" i="14" s="1"/>
  <c r="L35" i="14"/>
  <c r="L115" i="14" s="1"/>
  <c r="L34" i="14"/>
  <c r="L114" i="14" s="1"/>
  <c r="L33" i="14"/>
  <c r="L113" i="14" s="1"/>
  <c r="L32" i="14"/>
  <c r="L112" i="14" s="1"/>
  <c r="L31" i="14"/>
  <c r="L111" i="14" s="1"/>
  <c r="L30" i="14"/>
  <c r="L93" i="14" s="1"/>
  <c r="L29" i="14"/>
  <c r="L92" i="14" s="1"/>
  <c r="L28" i="14"/>
  <c r="L91" i="14" s="1"/>
  <c r="L27" i="14"/>
  <c r="L26" i="14"/>
  <c r="L89" i="14" s="1"/>
  <c r="L25" i="14"/>
  <c r="L88" i="14" s="1"/>
  <c r="L24" i="14"/>
  <c r="L87" i="14" s="1"/>
  <c r="L23" i="14"/>
  <c r="L86" i="14" s="1"/>
  <c r="L22" i="14"/>
  <c r="L85" i="14" s="1"/>
  <c r="L21" i="14"/>
  <c r="L84" i="14" s="1"/>
  <c r="L20" i="14"/>
  <c r="L83" i="14" s="1"/>
  <c r="L19" i="14"/>
  <c r="F15" i="14"/>
  <c r="C106" i="14"/>
  <c r="K9" i="14"/>
  <c r="J9" i="14"/>
  <c r="K7" i="14"/>
  <c r="J7" i="14"/>
  <c r="K111" i="12"/>
  <c r="C111" i="12"/>
  <c r="A111" i="12"/>
  <c r="K82" i="12"/>
  <c r="C82" i="12"/>
  <c r="A82" i="12"/>
  <c r="F70" i="12"/>
  <c r="L42" i="12"/>
  <c r="L122" i="12" s="1"/>
  <c r="L41" i="12"/>
  <c r="L121" i="12" s="1"/>
  <c r="L40" i="12"/>
  <c r="L120" i="12" s="1"/>
  <c r="L39" i="12"/>
  <c r="L119" i="12" s="1"/>
  <c r="L38" i="12"/>
  <c r="L118" i="12" s="1"/>
  <c r="L37" i="12"/>
  <c r="L117" i="12" s="1"/>
  <c r="L36" i="12"/>
  <c r="L116" i="12" s="1"/>
  <c r="L35" i="12"/>
  <c r="L115" i="12" s="1"/>
  <c r="L34" i="12"/>
  <c r="L114" i="12" s="1"/>
  <c r="L33" i="12"/>
  <c r="L113" i="12" s="1"/>
  <c r="L32" i="12"/>
  <c r="L112" i="12" s="1"/>
  <c r="L31" i="12"/>
  <c r="L111" i="12"/>
  <c r="L30" i="12"/>
  <c r="L93" i="12" s="1"/>
  <c r="L29" i="12"/>
  <c r="L92" i="12" s="1"/>
  <c r="L28" i="12"/>
  <c r="L91" i="12" s="1"/>
  <c r="L27" i="12"/>
  <c r="L90" i="12" s="1"/>
  <c r="L26" i="12"/>
  <c r="L89" i="12" s="1"/>
  <c r="L25" i="12"/>
  <c r="L88" i="12" s="1"/>
  <c r="L24" i="12"/>
  <c r="L23" i="12"/>
  <c r="L86" i="12" s="1"/>
  <c r="L22" i="12"/>
  <c r="L21" i="12"/>
  <c r="L84" i="12" s="1"/>
  <c r="L20" i="12"/>
  <c r="L19" i="12"/>
  <c r="F15" i="12"/>
  <c r="K9" i="12"/>
  <c r="J9" i="12"/>
  <c r="K7" i="12"/>
  <c r="J7" i="12"/>
  <c r="K120" i="11"/>
  <c r="K119" i="11"/>
  <c r="K118" i="11"/>
  <c r="K117" i="11"/>
  <c r="K116" i="11"/>
  <c r="K115" i="11"/>
  <c r="K114" i="11"/>
  <c r="K113" i="11"/>
  <c r="K112" i="11"/>
  <c r="K111" i="11"/>
  <c r="D111" i="11"/>
  <c r="C111" i="11"/>
  <c r="A111" i="11"/>
  <c r="K93" i="11"/>
  <c r="K92" i="11"/>
  <c r="K91" i="11"/>
  <c r="K90" i="11"/>
  <c r="K89" i="11"/>
  <c r="K88" i="11"/>
  <c r="K87" i="11"/>
  <c r="K86" i="11"/>
  <c r="K85" i="11"/>
  <c r="K84" i="11"/>
  <c r="K83" i="11"/>
  <c r="K82" i="11"/>
  <c r="D82" i="11"/>
  <c r="C82" i="11"/>
  <c r="A82" i="11"/>
  <c r="F70" i="11"/>
  <c r="L42" i="11"/>
  <c r="L122" i="11" s="1"/>
  <c r="L41" i="11"/>
  <c r="L121" i="11" s="1"/>
  <c r="L40" i="11"/>
  <c r="L120" i="11" s="1"/>
  <c r="L39" i="11"/>
  <c r="L119" i="11"/>
  <c r="L38" i="11"/>
  <c r="L118" i="11" s="1"/>
  <c r="L37" i="11"/>
  <c r="L117" i="11"/>
  <c r="L36" i="11"/>
  <c r="L116" i="11" s="1"/>
  <c r="L35" i="11"/>
  <c r="L115" i="11"/>
  <c r="L34" i="11"/>
  <c r="L114" i="11" s="1"/>
  <c r="L33" i="11"/>
  <c r="L113" i="11"/>
  <c r="L32" i="11"/>
  <c r="L112" i="11" s="1"/>
  <c r="L31" i="11"/>
  <c r="L111" i="11"/>
  <c r="L30" i="11"/>
  <c r="L93" i="11" s="1"/>
  <c r="L29" i="11"/>
  <c r="L92" i="11"/>
  <c r="L28" i="11"/>
  <c r="L91" i="11" s="1"/>
  <c r="L27" i="11"/>
  <c r="L90" i="11"/>
  <c r="L26" i="11"/>
  <c r="L89" i="11" s="1"/>
  <c r="L25" i="11"/>
  <c r="L88" i="11"/>
  <c r="L24" i="11"/>
  <c r="L87" i="11" s="1"/>
  <c r="L23" i="11"/>
  <c r="L86" i="11"/>
  <c r="L22" i="11"/>
  <c r="L85" i="11" s="1"/>
  <c r="L21" i="11"/>
  <c r="L84" i="11"/>
  <c r="L20" i="11"/>
  <c r="L83" i="11" s="1"/>
  <c r="L19" i="11"/>
  <c r="L82" i="11"/>
  <c r="F15" i="11"/>
  <c r="C106" i="11" s="1"/>
  <c r="K9" i="11"/>
  <c r="J9" i="11"/>
  <c r="K7" i="11"/>
  <c r="J7" i="11"/>
  <c r="K122" i="10"/>
  <c r="C122" i="10"/>
  <c r="A122" i="10"/>
  <c r="K120" i="10"/>
  <c r="D120" i="10"/>
  <c r="C120" i="10"/>
  <c r="A120" i="10"/>
  <c r="K119" i="10"/>
  <c r="D119" i="10"/>
  <c r="C119" i="10"/>
  <c r="A119" i="10"/>
  <c r="K118" i="10"/>
  <c r="D118" i="10"/>
  <c r="C118" i="10"/>
  <c r="A118" i="10"/>
  <c r="K117" i="10"/>
  <c r="D117" i="10"/>
  <c r="C117" i="10"/>
  <c r="A117" i="10"/>
  <c r="K116" i="10"/>
  <c r="D116" i="10"/>
  <c r="C116" i="10"/>
  <c r="A116" i="10"/>
  <c r="K115" i="10"/>
  <c r="D115" i="10"/>
  <c r="C115" i="10"/>
  <c r="A115" i="10"/>
  <c r="K114" i="10"/>
  <c r="D114" i="10"/>
  <c r="C114" i="10"/>
  <c r="A114" i="10"/>
  <c r="K113" i="10"/>
  <c r="D113" i="10"/>
  <c r="C113" i="10"/>
  <c r="A113" i="10"/>
  <c r="K112" i="10"/>
  <c r="D112" i="10"/>
  <c r="C112" i="10"/>
  <c r="A112" i="10"/>
  <c r="K111" i="10"/>
  <c r="D111" i="10"/>
  <c r="C111" i="10"/>
  <c r="A111" i="10"/>
  <c r="K93" i="10"/>
  <c r="D93" i="10"/>
  <c r="C93" i="10"/>
  <c r="A93" i="10"/>
  <c r="K92" i="10"/>
  <c r="D92" i="10"/>
  <c r="C92" i="10"/>
  <c r="A92" i="10"/>
  <c r="K91" i="10"/>
  <c r="D91" i="10"/>
  <c r="C91" i="10"/>
  <c r="A91" i="10"/>
  <c r="K90" i="10"/>
  <c r="D90" i="10"/>
  <c r="C90" i="10"/>
  <c r="A90" i="10"/>
  <c r="K89" i="10"/>
  <c r="D89" i="10"/>
  <c r="C89" i="10"/>
  <c r="A89" i="10"/>
  <c r="K88" i="10"/>
  <c r="D88" i="10"/>
  <c r="C88" i="10"/>
  <c r="A88" i="10"/>
  <c r="K87" i="10"/>
  <c r="D87" i="10"/>
  <c r="C87" i="10"/>
  <c r="A87" i="10"/>
  <c r="K86" i="10"/>
  <c r="D86" i="10"/>
  <c r="C86" i="10"/>
  <c r="A86" i="10"/>
  <c r="K85" i="10"/>
  <c r="D85" i="10"/>
  <c r="C85" i="10"/>
  <c r="A85" i="10"/>
  <c r="K84" i="10"/>
  <c r="D84" i="10"/>
  <c r="C84" i="10"/>
  <c r="A84" i="10"/>
  <c r="K83" i="10"/>
  <c r="D83" i="10"/>
  <c r="C83" i="10"/>
  <c r="A83" i="10"/>
  <c r="K82" i="10"/>
  <c r="D82" i="10"/>
  <c r="C82" i="10"/>
  <c r="A82" i="10"/>
  <c r="F70" i="10"/>
  <c r="L42" i="10"/>
  <c r="L122" i="10" s="1"/>
  <c r="L41" i="10"/>
  <c r="L121" i="10" s="1"/>
  <c r="L40" i="10"/>
  <c r="L120" i="10" s="1"/>
  <c r="L39" i="10"/>
  <c r="L119" i="10"/>
  <c r="L38" i="10"/>
  <c r="L118" i="10" s="1"/>
  <c r="L37" i="10"/>
  <c r="L117" i="10"/>
  <c r="L36" i="10"/>
  <c r="L116" i="10" s="1"/>
  <c r="L35" i="10"/>
  <c r="L115" i="10"/>
  <c r="L34" i="10"/>
  <c r="L114" i="10" s="1"/>
  <c r="L33" i="10"/>
  <c r="L113" i="10"/>
  <c r="L32" i="10"/>
  <c r="L112" i="10" s="1"/>
  <c r="L31" i="10"/>
  <c r="L111" i="10"/>
  <c r="L30" i="10"/>
  <c r="L93" i="10" s="1"/>
  <c r="L29" i="10"/>
  <c r="L92" i="10" s="1"/>
  <c r="L28" i="10"/>
  <c r="L91" i="10"/>
  <c r="L27" i="10"/>
  <c r="L90" i="10" s="1"/>
  <c r="L26" i="10"/>
  <c r="L89" i="10"/>
  <c r="L25" i="10"/>
  <c r="L88" i="10" s="1"/>
  <c r="L24" i="10"/>
  <c r="L87" i="10" s="1"/>
  <c r="L23" i="10"/>
  <c r="L86" i="10" s="1"/>
  <c r="L22" i="10"/>
  <c r="L85" i="10" s="1"/>
  <c r="L21" i="10"/>
  <c r="L84" i="10" s="1"/>
  <c r="L20" i="10"/>
  <c r="L83" i="10"/>
  <c r="L19" i="10"/>
  <c r="F15" i="10"/>
  <c r="C106" i="10"/>
  <c r="K9" i="10"/>
  <c r="J9" i="10"/>
  <c r="K7" i="10"/>
  <c r="J7" i="10"/>
  <c r="L122" i="9"/>
  <c r="C122" i="9"/>
  <c r="A122" i="9"/>
  <c r="L120" i="9"/>
  <c r="D120" i="9"/>
  <c r="C120" i="9"/>
  <c r="A120" i="9"/>
  <c r="L119" i="9"/>
  <c r="D119" i="9"/>
  <c r="C119" i="9"/>
  <c r="A119" i="9"/>
  <c r="L118" i="9"/>
  <c r="D118" i="9"/>
  <c r="C118" i="9"/>
  <c r="A118" i="9"/>
  <c r="L117" i="9"/>
  <c r="D117" i="9"/>
  <c r="C117" i="9"/>
  <c r="A117" i="9"/>
  <c r="L116" i="9"/>
  <c r="D116" i="9"/>
  <c r="C116" i="9"/>
  <c r="A116" i="9"/>
  <c r="L115" i="9"/>
  <c r="D115" i="9"/>
  <c r="C115" i="9"/>
  <c r="A115" i="9"/>
  <c r="L114" i="9"/>
  <c r="D114" i="9"/>
  <c r="C114" i="9"/>
  <c r="A114" i="9"/>
  <c r="L113" i="9"/>
  <c r="D113" i="9"/>
  <c r="C113" i="9"/>
  <c r="A113" i="9"/>
  <c r="L112" i="9"/>
  <c r="D112" i="9"/>
  <c r="C112" i="9"/>
  <c r="A112" i="9"/>
  <c r="L111" i="9"/>
  <c r="D111" i="9"/>
  <c r="C111" i="9"/>
  <c r="A111" i="9"/>
  <c r="L93" i="9"/>
  <c r="C93" i="9"/>
  <c r="A93" i="9"/>
  <c r="L92" i="9"/>
  <c r="C92" i="9"/>
  <c r="A92" i="9"/>
  <c r="L91" i="9"/>
  <c r="C91" i="9"/>
  <c r="A91" i="9"/>
  <c r="L90" i="9"/>
  <c r="C90" i="9"/>
  <c r="A90" i="9"/>
  <c r="L89" i="9"/>
  <c r="C89" i="9"/>
  <c r="A89" i="9"/>
  <c r="L88" i="9"/>
  <c r="C88" i="9"/>
  <c r="A88" i="9"/>
  <c r="L87" i="9"/>
  <c r="C87" i="9"/>
  <c r="A87" i="9"/>
  <c r="L86" i="9"/>
  <c r="C86" i="9"/>
  <c r="A86" i="9"/>
  <c r="L85" i="9"/>
  <c r="C85" i="9"/>
  <c r="A85" i="9"/>
  <c r="L84" i="9"/>
  <c r="C84" i="9"/>
  <c r="A84" i="9"/>
  <c r="L83" i="9"/>
  <c r="C83" i="9"/>
  <c r="A83" i="9"/>
  <c r="L82" i="9"/>
  <c r="D82" i="9"/>
  <c r="C82" i="9"/>
  <c r="A82" i="9"/>
  <c r="F70" i="9"/>
  <c r="M42" i="9"/>
  <c r="M122" i="9" s="1"/>
  <c r="M41" i="9"/>
  <c r="M121" i="9" s="1"/>
  <c r="M40" i="9"/>
  <c r="M120" i="9" s="1"/>
  <c r="M39" i="9"/>
  <c r="M119" i="9" s="1"/>
  <c r="M38" i="9"/>
  <c r="M118" i="9"/>
  <c r="M37" i="9"/>
  <c r="M117" i="9" s="1"/>
  <c r="M36" i="9"/>
  <c r="M116" i="9"/>
  <c r="M35" i="9"/>
  <c r="M115" i="9" s="1"/>
  <c r="M34" i="9"/>
  <c r="M114" i="9"/>
  <c r="M33" i="9"/>
  <c r="M113" i="9" s="1"/>
  <c r="M32" i="9"/>
  <c r="M112" i="9"/>
  <c r="M31" i="9"/>
  <c r="M111" i="9" s="1"/>
  <c r="M30" i="9"/>
  <c r="M93" i="9" s="1"/>
  <c r="M29" i="9"/>
  <c r="M92" i="9"/>
  <c r="M28" i="9"/>
  <c r="M91" i="9" s="1"/>
  <c r="M27" i="9"/>
  <c r="M90" i="9"/>
  <c r="M26" i="9"/>
  <c r="M89" i="9" s="1"/>
  <c r="M25" i="9"/>
  <c r="M88" i="9" s="1"/>
  <c r="M24" i="9"/>
  <c r="M87" i="9" s="1"/>
  <c r="M23" i="9"/>
  <c r="M86" i="9" s="1"/>
  <c r="M22" i="9"/>
  <c r="M85" i="9" s="1"/>
  <c r="M21" i="9"/>
  <c r="M84" i="9"/>
  <c r="M20" i="9"/>
  <c r="M19" i="9"/>
  <c r="F15" i="9"/>
  <c r="C106" i="9"/>
  <c r="L9" i="9"/>
  <c r="K9" i="9"/>
  <c r="L7" i="9"/>
  <c r="K7" i="9"/>
  <c r="D118" i="2"/>
  <c r="D119" i="2"/>
  <c r="D120" i="2"/>
  <c r="C119" i="2"/>
  <c r="C120" i="2"/>
  <c r="A119" i="2"/>
  <c r="A120" i="2"/>
  <c r="M41" i="2"/>
  <c r="M119" i="2" s="1"/>
  <c r="L110" i="2"/>
  <c r="L111" i="2"/>
  <c r="L112" i="2"/>
  <c r="L113" i="2"/>
  <c r="L114" i="2"/>
  <c r="L115" i="2"/>
  <c r="L116" i="2"/>
  <c r="L117" i="2"/>
  <c r="L118" i="2"/>
  <c r="L109" i="2"/>
  <c r="D110" i="2"/>
  <c r="D111" i="2"/>
  <c r="D112" i="2"/>
  <c r="D113" i="2"/>
  <c r="D114" i="2"/>
  <c r="D115" i="2"/>
  <c r="D116" i="2"/>
  <c r="D117" i="2"/>
  <c r="D109" i="2"/>
  <c r="C110" i="2"/>
  <c r="C111" i="2"/>
  <c r="C112" i="2"/>
  <c r="C113" i="2"/>
  <c r="C114" i="2"/>
  <c r="C115" i="2"/>
  <c r="C116" i="2"/>
  <c r="C117" i="2"/>
  <c r="C118" i="2"/>
  <c r="C109" i="2"/>
  <c r="A110" i="2"/>
  <c r="A111" i="2"/>
  <c r="A112" i="2"/>
  <c r="A113" i="2"/>
  <c r="A114" i="2"/>
  <c r="A115" i="2"/>
  <c r="A116" i="2"/>
  <c r="A117" i="2"/>
  <c r="A118" i="2"/>
  <c r="A109" i="2"/>
  <c r="L82" i="2"/>
  <c r="L83" i="2"/>
  <c r="L84" i="2"/>
  <c r="L85" i="2"/>
  <c r="L86" i="2"/>
  <c r="L87" i="2"/>
  <c r="L88" i="2"/>
  <c r="L89" i="2"/>
  <c r="L90" i="2"/>
  <c r="L91" i="2"/>
  <c r="L92" i="2"/>
  <c r="L81" i="2"/>
  <c r="C82" i="2"/>
  <c r="C83" i="2"/>
  <c r="C84" i="2"/>
  <c r="C85" i="2"/>
  <c r="C86" i="2"/>
  <c r="C87" i="2"/>
  <c r="C88" i="2"/>
  <c r="C89" i="2"/>
  <c r="C90" i="2"/>
  <c r="C91" i="2"/>
  <c r="C92" i="2"/>
  <c r="C81" i="2"/>
  <c r="A82" i="2"/>
  <c r="A83" i="2"/>
  <c r="A84" i="2"/>
  <c r="A85" i="2"/>
  <c r="A86" i="2"/>
  <c r="A87" i="2"/>
  <c r="A88" i="2"/>
  <c r="A89" i="2"/>
  <c r="A90" i="2"/>
  <c r="A91" i="2"/>
  <c r="A92" i="2"/>
  <c r="A81" i="2"/>
  <c r="F70" i="2"/>
  <c r="L9" i="2"/>
  <c r="K9" i="2"/>
  <c r="D55" i="1"/>
  <c r="D56" i="1"/>
  <c r="D57" i="1"/>
  <c r="D58" i="1"/>
  <c r="D59" i="1"/>
  <c r="D60" i="1"/>
  <c r="D61" i="1"/>
  <c r="D62" i="1"/>
  <c r="D63" i="1"/>
  <c r="D64" i="1"/>
  <c r="D65" i="1"/>
  <c r="D67" i="1"/>
  <c r="D124" i="15" s="1"/>
  <c r="D66" i="1"/>
  <c r="D121" i="2" s="1"/>
  <c r="A65" i="1"/>
  <c r="C65" i="1"/>
  <c r="L65" i="1"/>
  <c r="L66" i="1"/>
  <c r="A62" i="1"/>
  <c r="C62" i="1"/>
  <c r="L62" i="1"/>
  <c r="A63" i="1"/>
  <c r="C63" i="1"/>
  <c r="L63" i="1"/>
  <c r="A64" i="1"/>
  <c r="C64" i="1"/>
  <c r="L64" i="1"/>
  <c r="L55" i="1"/>
  <c r="L56" i="1"/>
  <c r="L57" i="1"/>
  <c r="L58" i="1"/>
  <c r="L59" i="1"/>
  <c r="L60" i="1"/>
  <c r="L61" i="1"/>
  <c r="C55" i="1"/>
  <c r="C56" i="1"/>
  <c r="C57" i="1"/>
  <c r="C58" i="1"/>
  <c r="C59" i="1"/>
  <c r="C60" i="1"/>
  <c r="C61" i="1"/>
  <c r="C54" i="1"/>
  <c r="A58" i="1"/>
  <c r="A59" i="1"/>
  <c r="A60" i="1"/>
  <c r="A61" i="1"/>
  <c r="A55" i="1"/>
  <c r="A56" i="1"/>
  <c r="A57" i="1"/>
  <c r="C49" i="1"/>
  <c r="K7" i="2"/>
  <c r="L7" i="2"/>
  <c r="M19" i="2"/>
  <c r="M81" i="2"/>
  <c r="M20" i="2"/>
  <c r="M82" i="2" s="1"/>
  <c r="M21" i="2"/>
  <c r="M83" i="2"/>
  <c r="M22" i="2"/>
  <c r="M84" i="2" s="1"/>
  <c r="M23" i="2"/>
  <c r="M85" i="2"/>
  <c r="M24" i="2"/>
  <c r="M86" i="2" s="1"/>
  <c r="M25" i="2"/>
  <c r="M87" i="2"/>
  <c r="M26" i="2"/>
  <c r="M88" i="2" s="1"/>
  <c r="M27" i="2"/>
  <c r="M89" i="2"/>
  <c r="M28" i="2"/>
  <c r="M90" i="2" s="1"/>
  <c r="M29" i="2"/>
  <c r="M91" i="2"/>
  <c r="M30" i="2"/>
  <c r="M92" i="2" s="1"/>
  <c r="M31" i="2"/>
  <c r="M109" i="2"/>
  <c r="M32" i="2"/>
  <c r="M110" i="2" s="1"/>
  <c r="M33" i="2"/>
  <c r="M111" i="2" s="1"/>
  <c r="M34" i="2"/>
  <c r="M112" i="2" s="1"/>
  <c r="M35" i="2"/>
  <c r="M113" i="2" s="1"/>
  <c r="M36" i="2"/>
  <c r="M114" i="2"/>
  <c r="M37" i="2"/>
  <c r="M115" i="2" s="1"/>
  <c r="M38" i="2"/>
  <c r="M116" i="2"/>
  <c r="M39" i="2"/>
  <c r="M117" i="2" s="1"/>
  <c r="M40" i="2"/>
  <c r="M118" i="2" s="1"/>
  <c r="M42" i="2"/>
  <c r="M120" i="2" s="1"/>
  <c r="M13" i="1"/>
  <c r="M54" i="1" s="1"/>
  <c r="M14" i="1"/>
  <c r="M15" i="1"/>
  <c r="M56" i="1"/>
  <c r="M16" i="1"/>
  <c r="M57" i="1" s="1"/>
  <c r="M17" i="1"/>
  <c r="M58" i="1"/>
  <c r="M18" i="1"/>
  <c r="M59" i="1" s="1"/>
  <c r="M19" i="1"/>
  <c r="M60" i="1" s="1"/>
  <c r="M20" i="1"/>
  <c r="M61" i="1" s="1"/>
  <c r="M21" i="1"/>
  <c r="M62" i="1" s="1"/>
  <c r="M22" i="1"/>
  <c r="M63" i="1" s="1"/>
  <c r="M23" i="1"/>
  <c r="M64" i="1"/>
  <c r="M24" i="1"/>
  <c r="M65" i="1" s="1"/>
  <c r="F29" i="1"/>
  <c r="L82" i="14"/>
  <c r="L94" i="14" s="1"/>
  <c r="L82" i="12"/>
  <c r="M82" i="9"/>
  <c r="E98" i="15"/>
  <c r="E127" i="15"/>
  <c r="E126" i="15"/>
  <c r="E126" i="11"/>
  <c r="D126" i="10"/>
  <c r="D97" i="10"/>
  <c r="D126" i="11"/>
  <c r="D97" i="11"/>
  <c r="D126" i="12"/>
  <c r="D97" i="12"/>
  <c r="D126" i="14"/>
  <c r="D97" i="14"/>
  <c r="D97" i="15"/>
  <c r="D126" i="15"/>
  <c r="E125" i="2"/>
  <c r="E127" i="9"/>
  <c r="E97" i="2"/>
  <c r="D125" i="2"/>
  <c r="D97" i="2"/>
  <c r="E96" i="2"/>
  <c r="D96" i="2"/>
  <c r="D124" i="2"/>
  <c r="D97" i="9"/>
  <c r="D98" i="10"/>
  <c r="D98" i="11"/>
  <c r="D127" i="9"/>
  <c r="D127" i="10"/>
  <c r="D127" i="14"/>
  <c r="E126" i="9"/>
  <c r="E126" i="10"/>
  <c r="E97" i="14"/>
  <c r="E127" i="10"/>
  <c r="E98" i="10"/>
  <c r="E127" i="11"/>
  <c r="E98" i="11"/>
  <c r="E127" i="12"/>
  <c r="E98" i="12"/>
  <c r="E127" i="14"/>
  <c r="E98" i="14"/>
  <c r="C77" i="9"/>
  <c r="C77" i="10"/>
  <c r="L77" i="2"/>
  <c r="C77" i="14"/>
  <c r="L123" i="11" l="1"/>
  <c r="M121" i="2"/>
  <c r="M93" i="2"/>
  <c r="L123" i="10"/>
  <c r="K43" i="14"/>
  <c r="K43" i="11"/>
  <c r="E126" i="12"/>
  <c r="D127" i="12"/>
  <c r="D98" i="14"/>
  <c r="E124" i="2"/>
  <c r="E97" i="12"/>
  <c r="D127" i="15"/>
  <c r="C77" i="15"/>
  <c r="C77" i="11"/>
  <c r="L94" i="11"/>
  <c r="E97" i="11"/>
  <c r="E97" i="15"/>
  <c r="D127" i="11"/>
  <c r="D98" i="12"/>
  <c r="E126" i="14"/>
  <c r="L123" i="12"/>
  <c r="L123" i="14"/>
  <c r="L105" i="2"/>
  <c r="K78" i="15"/>
  <c r="K107" i="15" s="1"/>
  <c r="L78" i="9"/>
  <c r="K107" i="12"/>
  <c r="D123" i="14"/>
  <c r="D123" i="10"/>
  <c r="D94" i="14"/>
  <c r="D123" i="12"/>
  <c r="D94" i="12"/>
  <c r="D94" i="11"/>
  <c r="D94" i="10"/>
  <c r="D123" i="9"/>
  <c r="D94" i="15"/>
  <c r="D123" i="15"/>
  <c r="D123" i="11"/>
  <c r="D124" i="10"/>
  <c r="D94" i="9"/>
  <c r="D93" i="2"/>
  <c r="C106" i="12"/>
  <c r="C77" i="12"/>
  <c r="K43" i="12"/>
  <c r="L85" i="12"/>
  <c r="L94" i="12" s="1"/>
  <c r="L43" i="2"/>
  <c r="M55" i="1"/>
  <c r="M25" i="1"/>
  <c r="D95" i="9"/>
  <c r="D95" i="10"/>
  <c r="D95" i="12"/>
  <c r="D124" i="12"/>
  <c r="D95" i="15"/>
  <c r="D95" i="11"/>
  <c r="D124" i="14"/>
  <c r="D94" i="2"/>
  <c r="D124" i="9"/>
  <c r="D122" i="2"/>
  <c r="M123" i="9"/>
  <c r="L94" i="15"/>
  <c r="K43" i="15"/>
  <c r="L85" i="15"/>
  <c r="M83" i="9"/>
  <c r="M94" i="9" s="1"/>
  <c r="L43" i="9"/>
  <c r="L82" i="10"/>
  <c r="L94" i="10" s="1"/>
  <c r="K43" i="10"/>
  <c r="D95" i="14"/>
  <c r="D124" i="11"/>
  <c r="L123" i="15"/>
  <c r="L107" i="9"/>
  <c r="K107" i="10"/>
  <c r="K78" i="11"/>
  <c r="K78" i="10"/>
  <c r="K107" i="11"/>
  <c r="H26" i="1" l="1"/>
  <c r="M66" i="1"/>
  <c r="K80" i="10" l="1"/>
  <c r="K109" i="12"/>
  <c r="L107" i="2"/>
  <c r="L79" i="2"/>
  <c r="K80" i="12"/>
  <c r="K109" i="14"/>
  <c r="K109" i="15"/>
  <c r="L80" i="9"/>
  <c r="K109" i="11"/>
  <c r="K109" i="10"/>
  <c r="K80" i="14"/>
  <c r="L52" i="1"/>
  <c r="K80" i="15"/>
  <c r="L109" i="9"/>
  <c r="K80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marcios</author>
  </authors>
  <commentList>
    <comment ref="F6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 xml:space="preserve">Informar o processo administrativo, sendo nº e ano </t>
        </r>
      </text>
    </comment>
    <comment ref="B13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Descrever o objeto licitado.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<sst xmlns="http://schemas.openxmlformats.org/spreadsheetml/2006/main" count="669" uniqueCount="192">
  <si>
    <t>ESTADO DE SANTA CATARINA</t>
  </si>
  <si>
    <t>ÓRGÃO</t>
  </si>
  <si>
    <t xml:space="preserve">SETOR </t>
  </si>
  <si>
    <t>N.º / ANO</t>
  </si>
  <si>
    <t>N.º DO PROCESSO ADMINISTRATIVO:</t>
  </si>
  <si>
    <t>Item</t>
  </si>
  <si>
    <t>Objeto Licitado</t>
  </si>
  <si>
    <t>Quant.</t>
  </si>
  <si>
    <t>Unidade</t>
  </si>
  <si>
    <t>Unitário</t>
  </si>
  <si>
    <t>Total</t>
  </si>
  <si>
    <t>TOTAL GERAL DOS GASTOS</t>
  </si>
  <si>
    <t xml:space="preserve">DATA DA SOLICITAÇÃO: </t>
  </si>
  <si>
    <t>Assinatura do(a) Solicitante</t>
  </si>
  <si>
    <t>Assinatura do(a) Secretário(a)</t>
  </si>
  <si>
    <t>PARA USO DO SETOR DE COMPRAS:</t>
  </si>
  <si>
    <t>(   ) Há saldo na licitação para a compra</t>
  </si>
  <si>
    <t>(   ) Não há saldo na licitação para a compra</t>
  </si>
  <si>
    <t>CASO A COMPRA SEJA NO SISTEMA DE REGISTRO DE PREÇO</t>
  </si>
  <si>
    <t>(     )</t>
  </si>
  <si>
    <t>Há Recursos orçamentários</t>
  </si>
  <si>
    <t>(     ) Há recursos financeiros</t>
  </si>
  <si>
    <t>Não há recursos orçamentários</t>
  </si>
  <si>
    <t>(     ) Não há recursos financeiros</t>
  </si>
  <si>
    <t>Ass. Responsável Setor Contabilidade</t>
  </si>
  <si>
    <t>Ass. Responsável Setor Finanças</t>
  </si>
  <si>
    <t>Unid.</t>
  </si>
  <si>
    <t>Litro</t>
  </si>
  <si>
    <t>Peça</t>
  </si>
  <si>
    <t>Quilo</t>
  </si>
  <si>
    <t>m²</t>
  </si>
  <si>
    <t>Venho por meio deste, solicitar que o setor responsável proceda a compra solicitada.</t>
  </si>
  <si>
    <t>SOLICITAÇÃO DE COMPRA DE ITENS LICITADOS - (Continuação)</t>
  </si>
  <si>
    <t>Total do Anexo</t>
  </si>
  <si>
    <t>Assinatura do(a) Secretário(a)                                                    Felipe Voigt - Prefeito Municipal</t>
  </si>
  <si>
    <t>m³</t>
  </si>
  <si>
    <t>Ton.</t>
  </si>
  <si>
    <t>Km</t>
  </si>
  <si>
    <t>Nº do Empenho</t>
  </si>
  <si>
    <t>FORNECEDOR</t>
  </si>
  <si>
    <t>DESTINO/UTILIZAÇÃO</t>
  </si>
  <si>
    <t>Assinatura  Setor de Compras</t>
  </si>
  <si>
    <t>SOLICITAÇÃO DE COMPRA DE ITENS LICITADOS - Anexo II</t>
  </si>
  <si>
    <t>Nº PROCESSO ADMINISTRATIVO:</t>
  </si>
  <si>
    <t>Nº  CONTRATO / ADITIVO</t>
  </si>
  <si>
    <t>Fornecedor</t>
  </si>
  <si>
    <t>Endereço</t>
  </si>
  <si>
    <t>Fone/Fax</t>
  </si>
  <si>
    <t>Valor Unitário</t>
  </si>
  <si>
    <t xml:space="preserve">Total </t>
  </si>
  <si>
    <t>Objeto</t>
  </si>
  <si>
    <t>AUTORIZAÇÃO DE COMPRA</t>
  </si>
  <si>
    <t xml:space="preserve">LOCAL DE ENTREGA: </t>
  </si>
  <si>
    <t>Schroeder, _____ de _____________ de 20____</t>
  </si>
  <si>
    <r>
      <t xml:space="preserve">
</t>
    </r>
    <r>
      <rPr>
        <sz val="5"/>
        <rFont val="Tahoma"/>
        <family val="2"/>
      </rPr>
      <t xml:space="preserve">____________________________________________
</t>
    </r>
    <r>
      <rPr>
        <sz val="8"/>
        <rFont val="Tahoma"/>
        <family val="2"/>
      </rPr>
      <t>Autorização do 
Setor de Recursos Materiais</t>
    </r>
  </si>
  <si>
    <t>Nº CONTRATO</t>
  </si>
  <si>
    <t>TOTAL</t>
  </si>
  <si>
    <t>DATA : ______ / ______ / ______</t>
  </si>
  <si>
    <r>
      <t xml:space="preserve">Importante: 
</t>
    </r>
    <r>
      <rPr>
        <sz val="10"/>
        <color indexed="8"/>
        <rFont val="Tahoma"/>
        <family val="2"/>
      </rPr>
      <t xml:space="preserve">Não seja penalizado, </t>
    </r>
    <r>
      <rPr>
        <b/>
        <sz val="10"/>
        <color indexed="8"/>
        <rFont val="Tahoma"/>
        <family val="2"/>
      </rPr>
      <t xml:space="preserve">RESPEITE </t>
    </r>
    <r>
      <rPr>
        <sz val="10"/>
        <color indexed="8"/>
        <rFont val="Tahoma"/>
        <family val="2"/>
      </rPr>
      <t>o prazo de entrega.</t>
    </r>
  </si>
  <si>
    <t xml:space="preserve">FONE/FAX: </t>
  </si>
  <si>
    <t>Nº PROCESSO</t>
  </si>
  <si>
    <t>Nº DA LICITAÇÃO:</t>
  </si>
  <si>
    <t>VIGÊNCIA CONTRATUAL</t>
  </si>
  <si>
    <t>MUNICÍPIO DE SCHROEDER</t>
  </si>
  <si>
    <r>
      <t xml:space="preserve">Município de Schroeder
</t>
    </r>
    <r>
      <rPr>
        <b/>
        <sz val="9"/>
        <rFont val="Tahoma"/>
        <family val="2"/>
      </rPr>
      <t xml:space="preserve">CNPJ - 83.102.491/0001-09
</t>
    </r>
    <r>
      <rPr>
        <sz val="9"/>
        <rFont val="Tahoma"/>
        <family val="2"/>
      </rPr>
      <t>Fone/Fax: (47) 3374-1191
compras@schroeder.sc.gov.br</t>
    </r>
  </si>
  <si>
    <t>PRAZO DE ENTREGA</t>
  </si>
  <si>
    <t>Prazo de Entrega</t>
  </si>
  <si>
    <t>Prazo de entrega</t>
  </si>
  <si>
    <t>Proj./Ativ.</t>
  </si>
  <si>
    <t>Proj. /Atv.</t>
  </si>
  <si>
    <t>VALOR TOTAL DO EMPENHO</t>
  </si>
  <si>
    <r>
      <t xml:space="preserve">Município de Schroeder
</t>
    </r>
    <r>
      <rPr>
        <b/>
        <sz val="9"/>
        <rFont val="Tahoma"/>
        <family val="2"/>
      </rPr>
      <t xml:space="preserve">CNPJ - 83.102.491/0001-09
</t>
    </r>
    <r>
      <rPr>
        <sz val="9"/>
        <rFont val="Tahoma"/>
        <family val="2"/>
      </rPr>
      <t>Fone/Fax: (47) 3374-6500
compras@schroeder.sc.gov.br</t>
    </r>
  </si>
  <si>
    <t>Unidades</t>
  </si>
  <si>
    <t>Hora</t>
  </si>
  <si>
    <t>Mês</t>
  </si>
  <si>
    <t>Metro</t>
  </si>
  <si>
    <t>ANEXO II</t>
  </si>
  <si>
    <t>Marca</t>
  </si>
  <si>
    <t>SECRETARIA DE SAÚDE</t>
  </si>
  <si>
    <r>
      <t xml:space="preserve">Município de Schroeder                           </t>
    </r>
    <r>
      <rPr>
        <b/>
        <sz val="9"/>
        <rFont val="Tahoma"/>
        <family val="2"/>
      </rPr>
      <t xml:space="preserve">CNPJ - 83.102.491/0001-09
</t>
    </r>
    <r>
      <rPr>
        <sz val="9"/>
        <rFont val="Tahoma"/>
        <family val="2"/>
      </rPr>
      <t>Fone/Fax: (47) 3374-6500
compras@schroeder.sc.gov.br</t>
    </r>
  </si>
  <si>
    <t>GABINETE DO PREFEITO</t>
  </si>
  <si>
    <t>SECRETARIA DE GESTÃO E FINANÇAS</t>
  </si>
  <si>
    <t>SECRETARIA DE EDUCAÇÃO</t>
  </si>
  <si>
    <t>SECRETARIA DE OBRAS E INFRAESTRUTURA URBANA</t>
  </si>
  <si>
    <t>SECRETARIA DE AGRICULTURA E DESENVOLVIMENTO RURAL</t>
  </si>
  <si>
    <t>SECRETARIA DE SANEAMENTO</t>
  </si>
  <si>
    <t>SECRETARIA DE ASSISTÊNCIA SOCIAL E HABITAÇÃO</t>
  </si>
  <si>
    <t xml:space="preserve">FUNDO DA INFÂNCIA E ADOLESCENCIA </t>
  </si>
  <si>
    <t>FUNDO DE HABITAÇÃO</t>
  </si>
  <si>
    <t>SECRETARIA DE CULTURA, ESPORTE E LAZER</t>
  </si>
  <si>
    <t>SECRETARIA DE DESENVOLVIMENTO ECONÔMICO SUSTENTÁVEL</t>
  </si>
  <si>
    <t xml:space="preserve">ADITIVO CONTRATUAL </t>
  </si>
  <si>
    <t>1.036 - Implantação de Câmeras de Segurança</t>
  </si>
  <si>
    <t>0.301 - Amortização e Juros da Dívida Contratada</t>
  </si>
  <si>
    <t>1.033 - Construção, Reforma e Ampliação de Unidades de Saúde e Academias ao ar Livre</t>
  </si>
  <si>
    <t>1.003 - Reformas, Ampliações e Construção de Unidades Escolares</t>
  </si>
  <si>
    <t>1.009 - Construção de Pontes e Passarelas</t>
  </si>
  <si>
    <t>1.015 - Aquisição de Máquinas e Equipamentos de Patrulha Rural</t>
  </si>
  <si>
    <t>1.047 - Projeto para Implantação do Tratamento de Esgoto na Área Urbana do Município</t>
  </si>
  <si>
    <t>2.061 - Manutenção do Fundo Municipal do Idoso</t>
  </si>
  <si>
    <t>2.062 - Manutenção do Fundo Municipal de Assistência à Criança e Adolescente</t>
  </si>
  <si>
    <t>2.063 - Manutenção da Diretoria de Habitação</t>
  </si>
  <si>
    <t>1.018 - Construção, ampliação ou reformas de Quadras, Praças Poliesportivas e Ginásios</t>
  </si>
  <si>
    <t>1.020 - Implantação do Parque Municipal</t>
  </si>
  <si>
    <t>ACRÉSCIMO DE VALOR</t>
  </si>
  <si>
    <t>2.002 - Manutenção das Açoes do Gabinete do Prefeito</t>
  </si>
  <si>
    <t>2.005 - Manutenção da Secretaria de Gestão e Finanças</t>
  </si>
  <si>
    <t>1.034 - Construção de Centro de Atenção Psicossocial - CAPS</t>
  </si>
  <si>
    <t>1.004 - Reforma, Ampliação e Construções de CEIM</t>
  </si>
  <si>
    <t>1.010 - Construção de Abrigos para Passageiros</t>
  </si>
  <si>
    <t>1.016 - Implantação de Hortas Municipais</t>
  </si>
  <si>
    <t>1.024 - Aquisição de Veículos</t>
  </si>
  <si>
    <t>2.064 - Gestão SUAS</t>
  </si>
  <si>
    <t>9.002 - Reserva de Contingência</t>
  </si>
  <si>
    <t>1.030 - Aquisição de Acervo Literário</t>
  </si>
  <si>
    <t>1.021 - Implantação do Projeto Acolhida na Colônia</t>
  </si>
  <si>
    <t>SUPRESSÃO DE VALOR</t>
  </si>
  <si>
    <t>2.003 - Manutenção das Açoes do Gabinete do Vice-Prefeito</t>
  </si>
  <si>
    <t>2.049 - Manutenção do Fundo Municipal de Saúde</t>
  </si>
  <si>
    <t>2.009 - Manutenção das Ações do Gabinete da Secretaria de Educação</t>
  </si>
  <si>
    <t>1.012 - Aquisição de Máquinas e Equipamentos</t>
  </si>
  <si>
    <t>2.036 - Manutenção do Setor de Agricultura e Desenvolvimento Rural</t>
  </si>
  <si>
    <t>1.049 - Reforma/Ampliação da Sede do Setor de Águas</t>
  </si>
  <si>
    <t>2.065 - Proteção Social Especial de Média Complexidade (CREAS)</t>
  </si>
  <si>
    <t>1.051 - Aquisição Veículo para o Esporte</t>
  </si>
  <si>
    <t>1.023 - Construção e Manutenção do acesso ao Mirante do Morro Pelado</t>
  </si>
  <si>
    <t>ACRÉSCIMO DE VALOR E SUPRESSÃO DE VALOR</t>
  </si>
  <si>
    <t>2.004 - Manutenção das Ações da Procuradoria do Município</t>
  </si>
  <si>
    <t>2.050 - Manutenção das Ações de Atenção Básica de Saúde</t>
  </si>
  <si>
    <t>2.015 - Manutenção do Ensino Fundamental</t>
  </si>
  <si>
    <t>1.013 - Pavimentação Urbana</t>
  </si>
  <si>
    <t>2.037 - Manutenção da Patrulha Rural</t>
  </si>
  <si>
    <t>2.039 - Manutenção da Coleta de Lixo</t>
  </si>
  <si>
    <t>2.066 - Proteção Social Básica (CRAS)</t>
  </si>
  <si>
    <t>2.040 - Manutenção das Atividades Despotivas</t>
  </si>
  <si>
    <t>1.044 - Pavimentação Turística</t>
  </si>
  <si>
    <t>ACRÉSCIMO DE VALOR E PRAZO CONTRATUAL</t>
  </si>
  <si>
    <t>2.006 - Manutenção de Convênios</t>
  </si>
  <si>
    <t>2.051 - Vigilância Sanitária</t>
  </si>
  <si>
    <t>2.016 - Manutenção dos Centros de Educação Infantil</t>
  </si>
  <si>
    <t>2.033 - Manutenção da Iluminação Pública</t>
  </si>
  <si>
    <t>2.043 - Manutenção do Fundo Municipal de Saneamento Básico</t>
  </si>
  <si>
    <t>2.067 - Proteção Social Especial de Alta Complexidade</t>
  </si>
  <si>
    <t>2.047 - Manutenção das Ações de Cultura</t>
  </si>
  <si>
    <t>1.045 - Reforma/Construção de Ponte</t>
  </si>
  <si>
    <t>SUPRESSÃO DE VALOR E PRAZO CONTRATUAL</t>
  </si>
  <si>
    <t>2.012 - Manutenção Convênio Bombeiros Militar</t>
  </si>
  <si>
    <t>2.052 - Assistência Farmacêutica</t>
  </si>
  <si>
    <t>2.017 - Manutenção da Educação Especial</t>
  </si>
  <si>
    <t>2.034 - Manutenção da Secretaria de Obras e Infraestrutura Urbana</t>
  </si>
  <si>
    <t>2.069 - Manutenção do Fundo de Pessoas Portadoras de Deficiência</t>
  </si>
  <si>
    <t>2.038 - Manutenção das Atividades do Meio Ambiente</t>
  </si>
  <si>
    <t>PRAZO CONTRATUAL DO OBJETO</t>
  </si>
  <si>
    <t>2.013 - Manutenção do PROCON</t>
  </si>
  <si>
    <t>2.053 - Assistência Hospitalar e Ambulatorial</t>
  </si>
  <si>
    <t>2.018 - Manutenção do Ensino Profissionalizante</t>
  </si>
  <si>
    <t>2.035 - Manutenção do Setor de Planejamento Urbano</t>
  </si>
  <si>
    <t>9.001 - Reserva de Contingência</t>
  </si>
  <si>
    <t>2.042 - Manutenção das Ações do Turismo</t>
  </si>
  <si>
    <t>PRAZO DE EXECUÇÃO DO OBJETO</t>
  </si>
  <si>
    <t>2.014 - Manutenção da Defesa Civil</t>
  </si>
  <si>
    <t>2.054 - Vigilância Epidemiológica</t>
  </si>
  <si>
    <t>2.019 - Merenda Escolar - Ensino Fundamental</t>
  </si>
  <si>
    <t>2.074 - Manutenção Diretoria de Trânsito</t>
  </si>
  <si>
    <t>2.045 - Schroeder Fest e Expo Schroeder</t>
  </si>
  <si>
    <t>PRAZO CONTRATUAL E EXECUÇÃO DO OBJETO</t>
  </si>
  <si>
    <t>2.048 - Manutenção do Conselho Tutelar</t>
  </si>
  <si>
    <t>2.055 - Ações Estratégicas da Saúde da Família</t>
  </si>
  <si>
    <t>2.020 - Manutenção do Núcleo Avançado de Ensino Supletivo</t>
  </si>
  <si>
    <t>OUTROS</t>
  </si>
  <si>
    <t>2.056 - Manutenção Convênio Polícia Civil</t>
  </si>
  <si>
    <t>2.071 - Contribuição ao Consórcio Municipal de Saúde e SAMU</t>
  </si>
  <si>
    <t>2.021 - Contribuição através de bolsa à Estudantes Universitários</t>
  </si>
  <si>
    <t>2.057 - Manutenção Convênio Polícia Militar</t>
  </si>
  <si>
    <t>2.075 - Enfrentamento da Emergêcia COVID-19</t>
  </si>
  <si>
    <t>2.022 - Contribuição a APAE</t>
  </si>
  <si>
    <t>2.058 - Manutenção das Açoes de Segurança no Trânsito</t>
  </si>
  <si>
    <t>9.000 - Reserva de Contingência</t>
  </si>
  <si>
    <t>2.023 - Contribuição a AMA</t>
  </si>
  <si>
    <t>2.059 - Contribuição Associação Bombeiros Voluntários de Schroeder</t>
  </si>
  <si>
    <t>2.024 - Manutenção do Ensino Fundamental - FUNDEB</t>
  </si>
  <si>
    <t>9.999 - Reserva de Contingência</t>
  </si>
  <si>
    <t>2.025 - Manutenção Centro de Educação Infantil - FUNDEB</t>
  </si>
  <si>
    <t>2.026 - Manutenção Jardins</t>
  </si>
  <si>
    <t>2.027 - Manutenção Jardins - FUNDEB</t>
  </si>
  <si>
    <t>2.028 - Alimentação dos Centros de Educação Infantil</t>
  </si>
  <si>
    <t>2.029 - Merenda Escolar dos Jardins</t>
  </si>
  <si>
    <t>2.030 - Transporte Escolar - Ensino Médio</t>
  </si>
  <si>
    <t>2.031 - Transporte Escolar - Ensino Fundamental</t>
  </si>
  <si>
    <t>2.032 - Transporte Escolar  - Jardins</t>
  </si>
  <si>
    <t>2.070 - Manutenção da APAE</t>
  </si>
  <si>
    <r>
      <rPr>
        <b/>
        <sz val="9"/>
        <rFont val="Arial Narrow"/>
        <family val="2"/>
      </rPr>
      <t>Rua Marechal Castelo Branco, 3.201
CEP 89275-000 - Schroeder - SC</t>
    </r>
    <r>
      <rPr>
        <b/>
        <sz val="8"/>
        <rFont val="Tahoma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</si>
</sst>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 &quot;* #,##0.000_);_(&quot;R$ &quot;* \(#,##0.000\);_(&quot;R$ &quot;* &quot;-&quot;??_);_(@_)"/>
    <numFmt numFmtId="167" formatCode="&quot;R$ &quot;#,##0.0000"/>
    <numFmt numFmtId="168" formatCode="_(&quot;R$ &quot;* #,##0.0000_);_(&quot;R$ &quot;* \(#,##0.0000\);_(&quot;R$ &quot;* &quot;-&quot;????_);_(@_)"/>
    <numFmt numFmtId="169" formatCode="dd/mm/yy;@"/>
    <numFmt numFmtId="170" formatCode="&quot;R$ &quot;#,##0.00"/>
    <numFmt numFmtId="171" formatCode="_(* #,##0.0000_);_(* \(#,##0.0000\);_(* &quot;-&quot;????_);_(@_)"/>
  </numFmts>
  <fonts count="44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sz val="8"/>
      <name val="Arial"/>
      <family val="2"/>
    </font>
    <font>
      <sz val="9.5"/>
      <name val="Tahoma"/>
      <family val="2"/>
    </font>
    <font>
      <b/>
      <sz val="1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5"/>
      <name val="Tahoma"/>
      <family val="2"/>
    </font>
    <font>
      <sz val="6"/>
      <name val="Tahoma"/>
      <family val="2"/>
    </font>
    <font>
      <b/>
      <sz val="6"/>
      <name val="Tahoma"/>
      <family val="2"/>
    </font>
    <font>
      <b/>
      <sz val="7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7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rgb="FFFF0000"/>
      <name val="Tahoma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  <charset val="1"/>
    </font>
    <font>
      <b/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scheme val="minor"/>
    </font>
    <font>
      <b/>
      <sz val="10"/>
      <name val="Arial"/>
      <family val="2"/>
      <charset val="1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9"/>
      <name val="Calibri"/>
      <family val="2"/>
      <scheme val="minor"/>
    </font>
    <font>
      <sz val="9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30" fillId="0" borderId="0"/>
    <xf numFmtId="0" fontId="17" fillId="0" borderId="0"/>
    <xf numFmtId="0" fontId="30" fillId="0" borderId="0"/>
    <xf numFmtId="165" fontId="1" fillId="0" borderId="0" applyFont="0" applyFill="0" applyBorder="0" applyAlignment="0" applyProtection="0"/>
    <xf numFmtId="0" fontId="35" fillId="0" borderId="0"/>
    <xf numFmtId="0" fontId="37" fillId="0" borderId="0"/>
    <xf numFmtId="0" fontId="1" fillId="0" borderId="0"/>
  </cellStyleXfs>
  <cellXfs count="35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3" fillId="0" borderId="1" xfId="0" applyFont="1" applyBorder="1"/>
    <xf numFmtId="0" fontId="9" fillId="0" borderId="2" xfId="0" applyFont="1" applyBorder="1"/>
    <xf numFmtId="0" fontId="10" fillId="2" borderId="1" xfId="0" applyFont="1" applyFill="1" applyBorder="1" applyAlignment="1">
      <alignment horizontal="center" vertical="center"/>
    </xf>
    <xf numFmtId="0" fontId="3" fillId="0" borderId="3" xfId="0" applyFont="1" applyBorder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/>
    <xf numFmtId="0" fontId="3" fillId="0" borderId="0" xfId="0" applyFont="1" applyAlignment="1">
      <alignment horizontal="justify"/>
    </xf>
    <xf numFmtId="0" fontId="7" fillId="0" borderId="0" xfId="0" applyFont="1"/>
    <xf numFmtId="0" fontId="3" fillId="0" borderId="4" xfId="0" applyFont="1" applyBorder="1"/>
    <xf numFmtId="0" fontId="11" fillId="0" borderId="0" xfId="0" applyFont="1" applyAlignment="1">
      <alignment horizontal="justify"/>
    </xf>
    <xf numFmtId="0" fontId="13" fillId="0" borderId="1" xfId="0" applyFont="1" applyBorder="1" applyAlignment="1" applyProtection="1">
      <alignment horizontal="center"/>
      <protection locked="0"/>
    </xf>
    <xf numFmtId="166" fontId="13" fillId="0" borderId="1" xfId="1" applyNumberFormat="1" applyFont="1" applyBorder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166" fontId="2" fillId="0" borderId="0" xfId="1" applyNumberFormat="1" applyFont="1" applyBorder="1" applyAlignment="1" applyProtection="1">
      <protection locked="0"/>
    </xf>
    <xf numFmtId="164" fontId="9" fillId="0" borderId="0" xfId="1" applyFont="1" applyBorder="1" applyAlignment="1" applyProtection="1">
      <protection locked="0"/>
    </xf>
    <xf numFmtId="164" fontId="9" fillId="0" borderId="0" xfId="1" applyFont="1" applyFill="1" applyBorder="1" applyAlignment="1"/>
    <xf numFmtId="0" fontId="9" fillId="0" borderId="0" xfId="0" applyFont="1"/>
    <xf numFmtId="0" fontId="10" fillId="0" borderId="0" xfId="0" applyFont="1"/>
    <xf numFmtId="0" fontId="7" fillId="0" borderId="5" xfId="0" applyFont="1" applyBorder="1"/>
    <xf numFmtId="0" fontId="7" fillId="0" borderId="1" xfId="0" applyFont="1" applyBorder="1"/>
    <xf numFmtId="0" fontId="9" fillId="0" borderId="6" xfId="0" applyFont="1" applyBorder="1"/>
    <xf numFmtId="0" fontId="10" fillId="0" borderId="0" xfId="0" applyFont="1" applyAlignment="1">
      <alignment horizontal="center"/>
    </xf>
    <xf numFmtId="0" fontId="9" fillId="0" borderId="3" xfId="0" applyFont="1" applyBorder="1"/>
    <xf numFmtId="0" fontId="7" fillId="0" borderId="3" xfId="0" applyFont="1" applyBorder="1" applyAlignment="1">
      <alignment horizontal="center"/>
    </xf>
    <xf numFmtId="0" fontId="9" fillId="0" borderId="4" xfId="0" applyFont="1" applyBorder="1"/>
    <xf numFmtId="0" fontId="10" fillId="0" borderId="6" xfId="0" applyFont="1" applyBorder="1"/>
    <xf numFmtId="0" fontId="9" fillId="0" borderId="7" xfId="0" applyFont="1" applyBorder="1"/>
    <xf numFmtId="167" fontId="9" fillId="0" borderId="1" xfId="5" applyNumberFormat="1" applyFont="1" applyBorder="1" applyAlignment="1" applyProtection="1">
      <protection locked="0"/>
    </xf>
    <xf numFmtId="168" fontId="13" fillId="0" borderId="1" xfId="1" applyNumberFormat="1" applyFont="1" applyBorder="1" applyAlignment="1" applyProtection="1">
      <alignment shrinkToFit="1"/>
      <protection locked="0"/>
    </xf>
    <xf numFmtId="0" fontId="3" fillId="0" borderId="1" xfId="0" applyFont="1" applyBorder="1" applyProtection="1">
      <protection locked="0"/>
    </xf>
    <xf numFmtId="0" fontId="5" fillId="0" borderId="0" xfId="0" applyFont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21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vertical="center"/>
    </xf>
    <xf numFmtId="0" fontId="7" fillId="3" borderId="1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3" borderId="13" xfId="0" applyFont="1" applyFill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/>
    <xf numFmtId="0" fontId="3" fillId="4" borderId="0" xfId="0" applyFont="1" applyFill="1"/>
    <xf numFmtId="0" fontId="8" fillId="4" borderId="15" xfId="0" applyFont="1" applyFill="1" applyBorder="1" applyAlignment="1">
      <alignment vertical="center" wrapText="1"/>
    </xf>
    <xf numFmtId="0" fontId="8" fillId="4" borderId="16" xfId="0" applyFont="1" applyFill="1" applyBorder="1" applyAlignment="1">
      <alignment vertical="center" wrapText="1"/>
    </xf>
    <xf numFmtId="0" fontId="3" fillId="4" borderId="17" xfId="0" applyFont="1" applyFill="1" applyBorder="1"/>
    <xf numFmtId="0" fontId="3" fillId="0" borderId="18" xfId="0" applyFont="1" applyBorder="1"/>
    <xf numFmtId="0" fontId="3" fillId="0" borderId="19" xfId="0" applyFont="1" applyBorder="1"/>
    <xf numFmtId="0" fontId="4" fillId="0" borderId="19" xfId="0" applyFont="1" applyBorder="1"/>
    <xf numFmtId="0" fontId="3" fillId="0" borderId="17" xfId="0" applyFont="1" applyBorder="1"/>
    <xf numFmtId="0" fontId="7" fillId="0" borderId="20" xfId="0" applyFont="1" applyBorder="1" applyAlignment="1">
      <alignment horizontal="left" vertical="top"/>
    </xf>
    <xf numFmtId="0" fontId="9" fillId="0" borderId="17" xfId="0" applyFont="1" applyBorder="1"/>
    <xf numFmtId="0" fontId="8" fillId="0" borderId="20" xfId="0" applyFont="1" applyBorder="1" applyAlignment="1">
      <alignment horizontal="center"/>
    </xf>
    <xf numFmtId="164" fontId="9" fillId="2" borderId="21" xfId="1" applyFont="1" applyFill="1" applyBorder="1" applyAlignment="1">
      <alignment horizontal="center"/>
    </xf>
    <xf numFmtId="0" fontId="3" fillId="0" borderId="22" xfId="0" applyFont="1" applyBorder="1"/>
    <xf numFmtId="164" fontId="9" fillId="0" borderId="14" xfId="1" applyFont="1" applyFill="1" applyBorder="1" applyAlignment="1" applyProtection="1"/>
    <xf numFmtId="0" fontId="9" fillId="0" borderId="22" xfId="0" applyFont="1" applyBorder="1"/>
    <xf numFmtId="0" fontId="3" fillId="0" borderId="23" xfId="0" applyFont="1" applyBorder="1"/>
    <xf numFmtId="0" fontId="3" fillId="0" borderId="2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9" fillId="0" borderId="25" xfId="1" applyFont="1" applyFill="1" applyBorder="1" applyAlignment="1" applyProtection="1"/>
    <xf numFmtId="0" fontId="5" fillId="0" borderId="19" xfId="0" applyFont="1" applyBorder="1"/>
    <xf numFmtId="0" fontId="27" fillId="0" borderId="26" xfId="0" applyFont="1" applyBorder="1" applyAlignment="1">
      <alignment horizontal="center" vertical="center"/>
    </xf>
    <xf numFmtId="0" fontId="14" fillId="5" borderId="5" xfId="0" applyFont="1" applyFill="1" applyBorder="1"/>
    <xf numFmtId="0" fontId="14" fillId="5" borderId="2" xfId="0" applyFont="1" applyFill="1" applyBorder="1"/>
    <xf numFmtId="0" fontId="14" fillId="5" borderId="12" xfId="0" applyFont="1" applyFill="1" applyBorder="1"/>
    <xf numFmtId="0" fontId="8" fillId="0" borderId="27" xfId="0" applyFont="1" applyBorder="1"/>
    <xf numFmtId="0" fontId="27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10" fillId="0" borderId="27" xfId="0" applyFont="1" applyBorder="1"/>
    <xf numFmtId="0" fontId="8" fillId="0" borderId="17" xfId="0" applyFont="1" applyBorder="1" applyAlignment="1">
      <alignment horizontal="center"/>
    </xf>
    <xf numFmtId="164" fontId="9" fillId="0" borderId="14" xfId="1" applyFont="1" applyBorder="1" applyAlignment="1"/>
    <xf numFmtId="0" fontId="3" fillId="0" borderId="25" xfId="0" applyFont="1" applyBorder="1"/>
    <xf numFmtId="164" fontId="9" fillId="0" borderId="14" xfId="1" applyFont="1" applyFill="1" applyBorder="1" applyAlignment="1"/>
    <xf numFmtId="0" fontId="7" fillId="0" borderId="14" xfId="0" applyFont="1" applyBorder="1"/>
    <xf numFmtId="0" fontId="9" fillId="0" borderId="29" xfId="0" applyFont="1" applyBorder="1"/>
    <xf numFmtId="0" fontId="9" fillId="0" borderId="30" xfId="0" applyFont="1" applyBorder="1"/>
    <xf numFmtId="0" fontId="3" fillId="4" borderId="31" xfId="0" applyFont="1" applyFill="1" applyBorder="1" applyAlignment="1">
      <alignment horizontal="center"/>
    </xf>
    <xf numFmtId="0" fontId="14" fillId="4" borderId="28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20" fillId="4" borderId="0" xfId="0" applyFont="1" applyFill="1" applyAlignment="1">
      <alignment horizontal="center" wrapText="1"/>
    </xf>
    <xf numFmtId="0" fontId="8" fillId="4" borderId="0" xfId="0" applyFont="1" applyFill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22" fillId="3" borderId="8" xfId="0" applyFont="1" applyFill="1" applyBorder="1"/>
    <xf numFmtId="164" fontId="13" fillId="0" borderId="13" xfId="1" applyFont="1" applyBorder="1" applyAlignment="1" applyProtection="1">
      <protection locked="0"/>
    </xf>
    <xf numFmtId="0" fontId="8" fillId="4" borderId="5" xfId="0" applyFont="1" applyFill="1" applyBorder="1"/>
    <xf numFmtId="0" fontId="3" fillId="4" borderId="2" xfId="0" applyFont="1" applyFill="1" applyBorder="1"/>
    <xf numFmtId="0" fontId="3" fillId="4" borderId="1" xfId="0" applyFont="1" applyFill="1" applyBorder="1" applyProtection="1">
      <protection locked="0"/>
    </xf>
    <xf numFmtId="0" fontId="3" fillId="4" borderId="13" xfId="0" applyFont="1" applyFill="1" applyBorder="1" applyProtection="1">
      <protection locked="0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vertical="center"/>
    </xf>
    <xf numFmtId="0" fontId="21" fillId="0" borderId="1" xfId="0" applyFont="1" applyBorder="1" applyAlignment="1" applyProtection="1">
      <alignment vertical="top"/>
      <protection locked="0"/>
    </xf>
    <xf numFmtId="0" fontId="2" fillId="4" borderId="17" xfId="0" applyFont="1" applyFill="1" applyBorder="1" applyAlignment="1">
      <alignment horizontal="center" vertical="top"/>
    </xf>
    <xf numFmtId="0" fontId="2" fillId="4" borderId="0" xfId="0" applyFont="1" applyFill="1" applyAlignment="1">
      <alignment horizontal="center" vertical="top"/>
    </xf>
    <xf numFmtId="0" fontId="3" fillId="4" borderId="2" xfId="0" applyFont="1" applyFill="1" applyBorder="1" applyAlignment="1">
      <alignment horizontal="center"/>
    </xf>
    <xf numFmtId="0" fontId="8" fillId="0" borderId="17" xfId="0" applyFont="1" applyBorder="1"/>
    <xf numFmtId="0" fontId="8" fillId="0" borderId="0" xfId="0" applyFont="1"/>
    <xf numFmtId="0" fontId="22" fillId="3" borderId="32" xfId="0" applyFont="1" applyFill="1" applyBorder="1"/>
    <xf numFmtId="0" fontId="19" fillId="0" borderId="0" xfId="0" applyFont="1"/>
    <xf numFmtId="164" fontId="8" fillId="0" borderId="14" xfId="0" applyNumberFormat="1" applyFont="1" applyBorder="1"/>
    <xf numFmtId="0" fontId="8" fillId="3" borderId="32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/>
    </xf>
    <xf numFmtId="0" fontId="8" fillId="4" borderId="2" xfId="0" applyFont="1" applyFill="1" applyBorder="1"/>
    <xf numFmtId="0" fontId="22" fillId="3" borderId="33" xfId="0" applyFont="1" applyFill="1" applyBorder="1" applyAlignment="1">
      <alignment horizontal="center" vertical="center"/>
    </xf>
    <xf numFmtId="0" fontId="9" fillId="0" borderId="1" xfId="0" applyFont="1" applyBorder="1" applyProtection="1">
      <protection locked="0"/>
    </xf>
    <xf numFmtId="164" fontId="9" fillId="0" borderId="13" xfId="1" applyFont="1" applyBorder="1" applyAlignment="1"/>
    <xf numFmtId="0" fontId="8" fillId="3" borderId="34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31" fillId="4" borderId="19" xfId="0" applyFont="1" applyFill="1" applyBorder="1" applyAlignment="1">
      <alignment horizontal="center" vertical="center" wrapText="1"/>
    </xf>
    <xf numFmtId="0" fontId="31" fillId="4" borderId="35" xfId="0" applyFont="1" applyFill="1" applyBorder="1" applyAlignment="1">
      <alignment horizontal="center" vertical="center" wrapText="1"/>
    </xf>
    <xf numFmtId="0" fontId="31" fillId="4" borderId="17" xfId="0" applyFont="1" applyFill="1" applyBorder="1" applyAlignment="1">
      <alignment horizontal="center" vertical="center" wrapText="1"/>
    </xf>
    <xf numFmtId="0" fontId="31" fillId="4" borderId="0" xfId="0" applyFont="1" applyFill="1" applyAlignment="1">
      <alignment horizontal="center" vertical="center" wrapText="1"/>
    </xf>
    <xf numFmtId="0" fontId="31" fillId="4" borderId="14" xfId="0" applyFont="1" applyFill="1" applyBorder="1" applyAlignment="1">
      <alignment horizontal="center" vertical="center" wrapText="1"/>
    </xf>
    <xf numFmtId="0" fontId="31" fillId="4" borderId="30" xfId="0" applyFont="1" applyFill="1" applyBorder="1" applyAlignment="1">
      <alignment horizontal="center" vertical="center" wrapText="1"/>
    </xf>
    <xf numFmtId="0" fontId="31" fillId="4" borderId="3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8" fillId="3" borderId="38" xfId="0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/>
    </xf>
    <xf numFmtId="0" fontId="31" fillId="4" borderId="18" xfId="0" applyFont="1" applyFill="1" applyBorder="1" applyAlignment="1">
      <alignment horizontal="center" vertical="center" wrapText="1"/>
    </xf>
    <xf numFmtId="0" fontId="31" fillId="4" borderId="29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7" fillId="3" borderId="40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0" fontId="7" fillId="3" borderId="41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0" fillId="0" borderId="1" xfId="0" applyBorder="1" applyAlignment="1">
      <alignment vertical="top" wrapText="1"/>
    </xf>
    <xf numFmtId="0" fontId="36" fillId="8" borderId="1" xfId="6" applyFont="1" applyFill="1" applyBorder="1" applyAlignment="1">
      <alignment horizontal="justify"/>
    </xf>
    <xf numFmtId="0" fontId="38" fillId="9" borderId="1" xfId="7" applyFont="1" applyFill="1" applyBorder="1" applyProtection="1">
      <protection locked="0"/>
    </xf>
    <xf numFmtId="0" fontId="36" fillId="9" borderId="1" xfId="6" applyFont="1" applyFill="1" applyBorder="1"/>
    <xf numFmtId="0" fontId="18" fillId="10" borderId="1" xfId="7" applyFont="1" applyFill="1" applyBorder="1"/>
    <xf numFmtId="0" fontId="39" fillId="0" borderId="0" xfId="6" applyFont="1"/>
    <xf numFmtId="0" fontId="40" fillId="0" borderId="1" xfId="6" applyFont="1" applyBorder="1" applyAlignment="1">
      <alignment horizontal="justify"/>
    </xf>
    <xf numFmtId="0" fontId="41" fillId="0" borderId="1" xfId="7" applyFont="1" applyBorder="1" applyProtection="1">
      <protection locked="0"/>
    </xf>
    <xf numFmtId="0" fontId="40" fillId="0" borderId="1" xfId="7" applyFont="1" applyBorder="1" applyProtection="1">
      <protection locked="0"/>
    </xf>
    <xf numFmtId="0" fontId="40" fillId="0" borderId="1" xfId="7" applyFont="1" applyBorder="1"/>
    <xf numFmtId="0" fontId="40" fillId="0" borderId="1" xfId="6" applyFont="1" applyBorder="1"/>
    <xf numFmtId="0" fontId="1" fillId="0" borderId="1" xfId="7" applyFont="1" applyBorder="1"/>
    <xf numFmtId="0" fontId="37" fillId="0" borderId="0" xfId="7"/>
    <xf numFmtId="0" fontId="1" fillId="0" borderId="1" xfId="8" applyBorder="1"/>
    <xf numFmtId="0" fontId="34" fillId="0" borderId="1" xfId="7" applyFont="1" applyBorder="1" applyProtection="1">
      <protection locked="0"/>
    </xf>
    <xf numFmtId="0" fontId="34" fillId="0" borderId="1" xfId="7" applyFont="1" applyBorder="1"/>
    <xf numFmtId="0" fontId="41" fillId="0" borderId="1" xfId="7" applyFont="1" applyBorder="1"/>
    <xf numFmtId="0" fontId="41" fillId="0" borderId="0" xfId="7" applyFont="1"/>
    <xf numFmtId="0" fontId="42" fillId="0" borderId="1" xfId="7" applyFont="1" applyBorder="1" applyProtection="1">
      <protection locked="0"/>
    </xf>
    <xf numFmtId="0" fontId="35" fillId="0" borderId="0" xfId="6"/>
    <xf numFmtId="0" fontId="43" fillId="0" borderId="1" xfId="6" applyFont="1" applyBorder="1" applyAlignment="1" applyProtection="1">
      <alignment horizontal="center" vertical="center" shrinkToFit="1"/>
      <protection locked="0"/>
    </xf>
    <xf numFmtId="0" fontId="8" fillId="3" borderId="5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8" fillId="3" borderId="1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top"/>
    </xf>
    <xf numFmtId="0" fontId="3" fillId="0" borderId="38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170" fontId="7" fillId="5" borderId="2" xfId="0" applyNumberFormat="1" applyFont="1" applyFill="1" applyBorder="1" applyAlignment="1">
      <alignment horizontal="center"/>
    </xf>
    <xf numFmtId="170" fontId="7" fillId="5" borderId="21" xfId="0" applyNumberFormat="1" applyFont="1" applyFill="1" applyBorder="1" applyAlignment="1">
      <alignment horizontal="center"/>
    </xf>
    <xf numFmtId="0" fontId="31" fillId="4" borderId="18" xfId="0" applyFont="1" applyFill="1" applyBorder="1" applyAlignment="1">
      <alignment horizontal="center" vertical="center" wrapText="1"/>
    </xf>
    <xf numFmtId="0" fontId="31" fillId="4" borderId="19" xfId="0" applyFont="1" applyFill="1" applyBorder="1" applyAlignment="1">
      <alignment horizontal="center" vertical="center" wrapText="1"/>
    </xf>
    <xf numFmtId="0" fontId="31" fillId="4" borderId="35" xfId="0" applyFont="1" applyFill="1" applyBorder="1" applyAlignment="1">
      <alignment horizontal="center" vertical="center" wrapText="1"/>
    </xf>
    <xf numFmtId="0" fontId="31" fillId="4" borderId="17" xfId="0" applyFont="1" applyFill="1" applyBorder="1" applyAlignment="1">
      <alignment horizontal="center" vertical="center" wrapText="1"/>
    </xf>
    <xf numFmtId="0" fontId="31" fillId="4" borderId="0" xfId="0" applyFont="1" applyFill="1" applyAlignment="1">
      <alignment horizontal="center" vertical="center" wrapText="1"/>
    </xf>
    <xf numFmtId="0" fontId="31" fillId="4" borderId="14" xfId="0" applyFont="1" applyFill="1" applyBorder="1" applyAlignment="1">
      <alignment horizontal="center" vertical="center" wrapText="1"/>
    </xf>
    <xf numFmtId="0" fontId="31" fillId="4" borderId="29" xfId="0" applyFont="1" applyFill="1" applyBorder="1" applyAlignment="1">
      <alignment horizontal="center" vertical="center" wrapText="1"/>
    </xf>
    <xf numFmtId="0" fontId="31" fillId="4" borderId="30" xfId="0" applyFont="1" applyFill="1" applyBorder="1" applyAlignment="1">
      <alignment horizontal="center" vertical="center" wrapText="1"/>
    </xf>
    <xf numFmtId="0" fontId="31" fillId="4" borderId="3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2" fillId="6" borderId="22" xfId="0" applyFont="1" applyFill="1" applyBorder="1" applyAlignment="1">
      <alignment horizontal="center"/>
    </xf>
    <xf numFmtId="0" fontId="32" fillId="6" borderId="3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 vertical="top"/>
    </xf>
    <xf numFmtId="0" fontId="2" fillId="4" borderId="30" xfId="0" applyFont="1" applyFill="1" applyBorder="1" applyAlignment="1">
      <alignment horizontal="center" vertical="top"/>
    </xf>
    <xf numFmtId="0" fontId="2" fillId="4" borderId="43" xfId="0" applyFont="1" applyFill="1" applyBorder="1" applyAlignment="1">
      <alignment horizontal="center" vertical="top"/>
    </xf>
    <xf numFmtId="0" fontId="8" fillId="2" borderId="2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1" fontId="3" fillId="0" borderId="1" xfId="0" applyNumberFormat="1" applyFont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0" fontId="3" fillId="0" borderId="40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25" fillId="0" borderId="19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169" fontId="33" fillId="0" borderId="1" xfId="0" applyNumberFormat="1" applyFont="1" applyBorder="1" applyAlignment="1" applyProtection="1">
      <alignment horizontal="center"/>
      <protection locked="0"/>
    </xf>
    <xf numFmtId="0" fontId="33" fillId="0" borderId="1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8" fillId="0" borderId="36" xfId="0" applyFont="1" applyBorder="1" applyAlignment="1" applyProtection="1">
      <alignment horizontal="center"/>
      <protection locked="0"/>
    </xf>
    <xf numFmtId="0" fontId="14" fillId="0" borderId="19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164" fontId="14" fillId="5" borderId="5" xfId="1" applyFont="1" applyFill="1" applyBorder="1" applyAlignment="1">
      <alignment horizontal="center"/>
    </xf>
    <xf numFmtId="164" fontId="14" fillId="5" borderId="2" xfId="1" applyFont="1" applyFill="1" applyBorder="1" applyAlignment="1">
      <alignment horizontal="center"/>
    </xf>
    <xf numFmtId="164" fontId="14" fillId="5" borderId="12" xfId="1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8" fillId="2" borderId="27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3" borderId="46" xfId="0" applyFont="1" applyFill="1" applyBorder="1" applyAlignment="1">
      <alignment horizontal="center"/>
    </xf>
    <xf numFmtId="169" fontId="33" fillId="7" borderId="1" xfId="0" applyNumberFormat="1" applyFont="1" applyFill="1" applyBorder="1" applyAlignment="1">
      <alignment horizontal="center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 vertical="top"/>
      <protection locked="0"/>
    </xf>
    <xf numFmtId="0" fontId="3" fillId="0" borderId="21" xfId="0" applyFont="1" applyBorder="1" applyAlignment="1" applyProtection="1">
      <alignment horizontal="left" vertical="top"/>
      <protection locked="0"/>
    </xf>
    <xf numFmtId="0" fontId="8" fillId="0" borderId="2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169" fontId="33" fillId="0" borderId="5" xfId="0" applyNumberFormat="1" applyFont="1" applyBorder="1" applyAlignment="1">
      <alignment horizontal="center"/>
    </xf>
    <xf numFmtId="169" fontId="33" fillId="0" borderId="2" xfId="0" applyNumberFormat="1" applyFont="1" applyBorder="1" applyAlignment="1">
      <alignment horizontal="center"/>
    </xf>
    <xf numFmtId="169" fontId="33" fillId="0" borderId="12" xfId="0" applyNumberFormat="1" applyFont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3" fillId="4" borderId="5" xfId="0" applyFont="1" applyFill="1" applyBorder="1" applyAlignment="1" applyProtection="1">
      <alignment horizontal="center"/>
      <protection locked="0"/>
    </xf>
    <xf numFmtId="0" fontId="3" fillId="4" borderId="21" xfId="0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/>
    </xf>
    <xf numFmtId="0" fontId="3" fillId="0" borderId="47" xfId="0" applyFont="1" applyBorder="1" applyAlignment="1" applyProtection="1">
      <alignment horizontal="center"/>
      <protection locked="0"/>
    </xf>
    <xf numFmtId="0" fontId="3" fillId="0" borderId="48" xfId="0" applyFont="1" applyBorder="1" applyAlignment="1" applyProtection="1">
      <alignment horizontal="center"/>
      <protection locked="0"/>
    </xf>
    <xf numFmtId="0" fontId="10" fillId="3" borderId="12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3" fillId="0" borderId="49" xfId="0" applyFont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10" fillId="2" borderId="1" xfId="1" applyFont="1" applyFill="1" applyBorder="1" applyAlignment="1" applyProtection="1">
      <alignment horizontal="center"/>
    </xf>
    <xf numFmtId="164" fontId="10" fillId="2" borderId="13" xfId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3" fillId="0" borderId="1" xfId="0" applyFont="1" applyBorder="1" applyAlignment="1" applyProtection="1">
      <alignment horizontal="center" vertical="top" wrapText="1"/>
      <protection locked="0"/>
    </xf>
    <xf numFmtId="0" fontId="10" fillId="3" borderId="13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69" fontId="33" fillId="0" borderId="2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3" borderId="40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8" fillId="3" borderId="20" xfId="0" applyFont="1" applyFill="1" applyBorder="1" applyAlignment="1">
      <alignment horizontal="center" vertical="center"/>
    </xf>
    <xf numFmtId="169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vertical="center"/>
    </xf>
    <xf numFmtId="0" fontId="18" fillId="3" borderId="2" xfId="0" applyFont="1" applyFill="1" applyBorder="1" applyAlignment="1">
      <alignment horizontal="center"/>
    </xf>
    <xf numFmtId="0" fontId="18" fillId="3" borderId="12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3" fillId="0" borderId="5" xfId="0" applyFont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7" fillId="3" borderId="32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</cellXfs>
  <cellStyles count="9">
    <cellStyle name="Moeda" xfId="1" builtinId="4"/>
    <cellStyle name="Normal" xfId="0" builtinId="0"/>
    <cellStyle name="Normal 2" xfId="2" xr:uid="{00000000-0005-0000-0000-000002000000}"/>
    <cellStyle name="Normal 2 2" xfId="3" xr:uid="{00000000-0005-0000-0000-000003000000}"/>
    <cellStyle name="Normal 2 2 2" xfId="4" xr:uid="{00000000-0005-0000-0000-000004000000}"/>
    <cellStyle name="Normal 2 2 2 2" xfId="7" xr:uid="{04395E31-3097-4BC7-8633-74C0FB1E83F6}"/>
    <cellStyle name="Normal 2 2 3 2" xfId="8" xr:uid="{29C60020-984F-49E0-963B-97A53548961C}"/>
    <cellStyle name="Normal 2 3" xfId="6" xr:uid="{DABD83F8-5AC1-4E98-8626-982D2D29242F}"/>
    <cellStyle name="Vírgula" xfId="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47625</xdr:rowOff>
    </xdr:from>
    <xdr:to>
      <xdr:col>1</xdr:col>
      <xdr:colOff>209550</xdr:colOff>
      <xdr:row>2</xdr:row>
      <xdr:rowOff>133350</xdr:rowOff>
    </xdr:to>
    <xdr:pic>
      <xdr:nvPicPr>
        <xdr:cNvPr id="1594" name="Picture 1" descr="brasao">
          <a:extLst>
            <a:ext uri="{FF2B5EF4-FFF2-40B4-BE49-F238E27FC236}">
              <a16:creationId xmlns:a16="http://schemas.microsoft.com/office/drawing/2014/main" id="{E33B334F-27E4-4F13-B714-635182BB9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7625"/>
          <a:ext cx="2571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45</xdr:row>
      <xdr:rowOff>47625</xdr:rowOff>
    </xdr:from>
    <xdr:to>
      <xdr:col>1</xdr:col>
      <xdr:colOff>219075</xdr:colOff>
      <xdr:row>47</xdr:row>
      <xdr:rowOff>285750</xdr:rowOff>
    </xdr:to>
    <xdr:pic>
      <xdr:nvPicPr>
        <xdr:cNvPr id="1595" name="Picture 1" descr="brasao">
          <a:extLst>
            <a:ext uri="{FF2B5EF4-FFF2-40B4-BE49-F238E27FC236}">
              <a16:creationId xmlns:a16="http://schemas.microsoft.com/office/drawing/2014/main" id="{3C397407-B20C-47CD-B143-CBB443945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734425"/>
          <a:ext cx="3619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9525</xdr:rowOff>
    </xdr:from>
    <xdr:to>
      <xdr:col>1</xdr:col>
      <xdr:colOff>219075</xdr:colOff>
      <xdr:row>4</xdr:row>
      <xdr:rowOff>0</xdr:rowOff>
    </xdr:to>
    <xdr:pic>
      <xdr:nvPicPr>
        <xdr:cNvPr id="2928" name="Picture 1" descr="brasao">
          <a:extLst>
            <a:ext uri="{FF2B5EF4-FFF2-40B4-BE49-F238E27FC236}">
              <a16:creationId xmlns:a16="http://schemas.microsoft.com/office/drawing/2014/main" id="{FD54CF5E-57D3-4123-AA3B-9104C1D5B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428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72</xdr:row>
      <xdr:rowOff>47625</xdr:rowOff>
    </xdr:from>
    <xdr:to>
      <xdr:col>1</xdr:col>
      <xdr:colOff>152400</xdr:colOff>
      <xdr:row>74</xdr:row>
      <xdr:rowOff>161925</xdr:rowOff>
    </xdr:to>
    <xdr:pic>
      <xdr:nvPicPr>
        <xdr:cNvPr id="2929" name="Picture 1" descr="brasao">
          <a:extLst>
            <a:ext uri="{FF2B5EF4-FFF2-40B4-BE49-F238E27FC236}">
              <a16:creationId xmlns:a16="http://schemas.microsoft.com/office/drawing/2014/main" id="{439AFBB2-0E86-4D74-9981-FBCBD6019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0420350"/>
          <a:ext cx="2667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100</xdr:row>
      <xdr:rowOff>47625</xdr:rowOff>
    </xdr:from>
    <xdr:to>
      <xdr:col>1</xdr:col>
      <xdr:colOff>180975</xdr:colOff>
      <xdr:row>102</xdr:row>
      <xdr:rowOff>228600</xdr:rowOff>
    </xdr:to>
    <xdr:pic>
      <xdr:nvPicPr>
        <xdr:cNvPr id="2930" name="Picture 1" descr="brasao">
          <a:extLst>
            <a:ext uri="{FF2B5EF4-FFF2-40B4-BE49-F238E27FC236}">
              <a16:creationId xmlns:a16="http://schemas.microsoft.com/office/drawing/2014/main" id="{6149FE9D-1A3D-4280-B251-E6311FD6D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5420975"/>
          <a:ext cx="2952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9525</xdr:rowOff>
    </xdr:from>
    <xdr:to>
      <xdr:col>1</xdr:col>
      <xdr:colOff>219075</xdr:colOff>
      <xdr:row>4</xdr:row>
      <xdr:rowOff>0</xdr:rowOff>
    </xdr:to>
    <xdr:pic>
      <xdr:nvPicPr>
        <xdr:cNvPr id="8925" name="Picture 1" descr="brasao">
          <a:extLst>
            <a:ext uri="{FF2B5EF4-FFF2-40B4-BE49-F238E27FC236}">
              <a16:creationId xmlns:a16="http://schemas.microsoft.com/office/drawing/2014/main" id="{51E754C5-8DD7-467F-8BD8-9453B9EE3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428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72</xdr:row>
      <xdr:rowOff>47625</xdr:rowOff>
    </xdr:from>
    <xdr:to>
      <xdr:col>1</xdr:col>
      <xdr:colOff>152400</xdr:colOff>
      <xdr:row>74</xdr:row>
      <xdr:rowOff>161925</xdr:rowOff>
    </xdr:to>
    <xdr:pic>
      <xdr:nvPicPr>
        <xdr:cNvPr id="8926" name="Picture 1" descr="brasao">
          <a:extLst>
            <a:ext uri="{FF2B5EF4-FFF2-40B4-BE49-F238E27FC236}">
              <a16:creationId xmlns:a16="http://schemas.microsoft.com/office/drawing/2014/main" id="{DAFB6533-B044-4086-81D3-E29A9166C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0420350"/>
          <a:ext cx="2667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101</xdr:row>
      <xdr:rowOff>47625</xdr:rowOff>
    </xdr:from>
    <xdr:to>
      <xdr:col>1</xdr:col>
      <xdr:colOff>180975</xdr:colOff>
      <xdr:row>103</xdr:row>
      <xdr:rowOff>228600</xdr:rowOff>
    </xdr:to>
    <xdr:pic>
      <xdr:nvPicPr>
        <xdr:cNvPr id="8927" name="Picture 1" descr="brasao">
          <a:extLst>
            <a:ext uri="{FF2B5EF4-FFF2-40B4-BE49-F238E27FC236}">
              <a16:creationId xmlns:a16="http://schemas.microsoft.com/office/drawing/2014/main" id="{E12AC7D4-12B5-4C07-8D8A-10CD3DD0A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5516225"/>
          <a:ext cx="2952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9525</xdr:rowOff>
    </xdr:from>
    <xdr:to>
      <xdr:col>1</xdr:col>
      <xdr:colOff>219075</xdr:colOff>
      <xdr:row>4</xdr:row>
      <xdr:rowOff>0</xdr:rowOff>
    </xdr:to>
    <xdr:pic>
      <xdr:nvPicPr>
        <xdr:cNvPr id="9948" name="Picture 1" descr="brasao">
          <a:extLst>
            <a:ext uri="{FF2B5EF4-FFF2-40B4-BE49-F238E27FC236}">
              <a16:creationId xmlns:a16="http://schemas.microsoft.com/office/drawing/2014/main" id="{31F3EC22-1CBA-44CA-884E-6D16B4AB4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428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72</xdr:row>
      <xdr:rowOff>47625</xdr:rowOff>
    </xdr:from>
    <xdr:to>
      <xdr:col>1</xdr:col>
      <xdr:colOff>152400</xdr:colOff>
      <xdr:row>74</xdr:row>
      <xdr:rowOff>161925</xdr:rowOff>
    </xdr:to>
    <xdr:pic>
      <xdr:nvPicPr>
        <xdr:cNvPr id="9949" name="Picture 1" descr="brasao">
          <a:extLst>
            <a:ext uri="{FF2B5EF4-FFF2-40B4-BE49-F238E27FC236}">
              <a16:creationId xmlns:a16="http://schemas.microsoft.com/office/drawing/2014/main" id="{43DCD4D0-F753-4B6E-BBF8-AD1FE1F87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0420350"/>
          <a:ext cx="2667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101</xdr:row>
      <xdr:rowOff>47625</xdr:rowOff>
    </xdr:from>
    <xdr:to>
      <xdr:col>1</xdr:col>
      <xdr:colOff>180975</xdr:colOff>
      <xdr:row>103</xdr:row>
      <xdr:rowOff>228600</xdr:rowOff>
    </xdr:to>
    <xdr:pic>
      <xdr:nvPicPr>
        <xdr:cNvPr id="9950" name="Picture 1" descr="brasao">
          <a:extLst>
            <a:ext uri="{FF2B5EF4-FFF2-40B4-BE49-F238E27FC236}">
              <a16:creationId xmlns:a16="http://schemas.microsoft.com/office/drawing/2014/main" id="{8AAFE5B3-34BB-4C48-8B75-25DE05C02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5659100"/>
          <a:ext cx="2952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9525</xdr:rowOff>
    </xdr:from>
    <xdr:to>
      <xdr:col>1</xdr:col>
      <xdr:colOff>219075</xdr:colOff>
      <xdr:row>4</xdr:row>
      <xdr:rowOff>0</xdr:rowOff>
    </xdr:to>
    <xdr:pic>
      <xdr:nvPicPr>
        <xdr:cNvPr id="10970" name="Picture 1" descr="brasao">
          <a:extLst>
            <a:ext uri="{FF2B5EF4-FFF2-40B4-BE49-F238E27FC236}">
              <a16:creationId xmlns:a16="http://schemas.microsoft.com/office/drawing/2014/main" id="{BFD12677-2C1E-431D-9B1A-C4C38ADC9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4953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72</xdr:row>
      <xdr:rowOff>47625</xdr:rowOff>
    </xdr:from>
    <xdr:to>
      <xdr:col>1</xdr:col>
      <xdr:colOff>152400</xdr:colOff>
      <xdr:row>74</xdr:row>
      <xdr:rowOff>161925</xdr:rowOff>
    </xdr:to>
    <xdr:pic>
      <xdr:nvPicPr>
        <xdr:cNvPr id="10971" name="Picture 1" descr="brasao">
          <a:extLst>
            <a:ext uri="{FF2B5EF4-FFF2-40B4-BE49-F238E27FC236}">
              <a16:creationId xmlns:a16="http://schemas.microsoft.com/office/drawing/2014/main" id="{95785F2E-4598-4712-BA7E-DD99BE824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0420350"/>
          <a:ext cx="3333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101</xdr:row>
      <xdr:rowOff>47625</xdr:rowOff>
    </xdr:from>
    <xdr:to>
      <xdr:col>1</xdr:col>
      <xdr:colOff>180975</xdr:colOff>
      <xdr:row>103</xdr:row>
      <xdr:rowOff>228600</xdr:rowOff>
    </xdr:to>
    <xdr:pic>
      <xdr:nvPicPr>
        <xdr:cNvPr id="10972" name="Picture 1" descr="brasao">
          <a:extLst>
            <a:ext uri="{FF2B5EF4-FFF2-40B4-BE49-F238E27FC236}">
              <a16:creationId xmlns:a16="http://schemas.microsoft.com/office/drawing/2014/main" id="{F057BE8F-5391-41C2-9D29-D0CCD2E93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5668625"/>
          <a:ext cx="3619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9525</xdr:rowOff>
    </xdr:from>
    <xdr:to>
      <xdr:col>1</xdr:col>
      <xdr:colOff>219075</xdr:colOff>
      <xdr:row>4</xdr:row>
      <xdr:rowOff>0</xdr:rowOff>
    </xdr:to>
    <xdr:pic>
      <xdr:nvPicPr>
        <xdr:cNvPr id="11990" name="Picture 1" descr="brasao">
          <a:extLst>
            <a:ext uri="{FF2B5EF4-FFF2-40B4-BE49-F238E27FC236}">
              <a16:creationId xmlns:a16="http://schemas.microsoft.com/office/drawing/2014/main" id="{F14736E3-D843-4DA7-9C63-BCE14D427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4953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72</xdr:row>
      <xdr:rowOff>47625</xdr:rowOff>
    </xdr:from>
    <xdr:to>
      <xdr:col>1</xdr:col>
      <xdr:colOff>152400</xdr:colOff>
      <xdr:row>74</xdr:row>
      <xdr:rowOff>161925</xdr:rowOff>
    </xdr:to>
    <xdr:pic>
      <xdr:nvPicPr>
        <xdr:cNvPr id="11991" name="Picture 1" descr="brasao">
          <a:extLst>
            <a:ext uri="{FF2B5EF4-FFF2-40B4-BE49-F238E27FC236}">
              <a16:creationId xmlns:a16="http://schemas.microsoft.com/office/drawing/2014/main" id="{EE179901-BA39-4148-827F-E1ADE536F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0420350"/>
          <a:ext cx="3333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101</xdr:row>
      <xdr:rowOff>47625</xdr:rowOff>
    </xdr:from>
    <xdr:to>
      <xdr:col>1</xdr:col>
      <xdr:colOff>180975</xdr:colOff>
      <xdr:row>103</xdr:row>
      <xdr:rowOff>228600</xdr:rowOff>
    </xdr:to>
    <xdr:pic>
      <xdr:nvPicPr>
        <xdr:cNvPr id="11992" name="Picture 1" descr="brasao">
          <a:extLst>
            <a:ext uri="{FF2B5EF4-FFF2-40B4-BE49-F238E27FC236}">
              <a16:creationId xmlns:a16="http://schemas.microsoft.com/office/drawing/2014/main" id="{97FAEF58-58A0-441C-965B-3C09BDF0A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5649575"/>
          <a:ext cx="3619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9525</xdr:rowOff>
    </xdr:from>
    <xdr:to>
      <xdr:col>1</xdr:col>
      <xdr:colOff>219075</xdr:colOff>
      <xdr:row>4</xdr:row>
      <xdr:rowOff>0</xdr:rowOff>
    </xdr:to>
    <xdr:pic>
      <xdr:nvPicPr>
        <xdr:cNvPr id="13014" name="Picture 1" descr="brasao">
          <a:extLst>
            <a:ext uri="{FF2B5EF4-FFF2-40B4-BE49-F238E27FC236}">
              <a16:creationId xmlns:a16="http://schemas.microsoft.com/office/drawing/2014/main" id="{DAF46FF1-876F-4463-A656-892B32875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476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72</xdr:row>
      <xdr:rowOff>47625</xdr:rowOff>
    </xdr:from>
    <xdr:to>
      <xdr:col>1</xdr:col>
      <xdr:colOff>152400</xdr:colOff>
      <xdr:row>74</xdr:row>
      <xdr:rowOff>161925</xdr:rowOff>
    </xdr:to>
    <xdr:pic>
      <xdr:nvPicPr>
        <xdr:cNvPr id="13015" name="Picture 1" descr="brasao">
          <a:extLst>
            <a:ext uri="{FF2B5EF4-FFF2-40B4-BE49-F238E27FC236}">
              <a16:creationId xmlns:a16="http://schemas.microsoft.com/office/drawing/2014/main" id="{41E098E5-D2C4-41D0-A949-AF0266E89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0420350"/>
          <a:ext cx="3143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101</xdr:row>
      <xdr:rowOff>47625</xdr:rowOff>
    </xdr:from>
    <xdr:to>
      <xdr:col>1</xdr:col>
      <xdr:colOff>180975</xdr:colOff>
      <xdr:row>103</xdr:row>
      <xdr:rowOff>228600</xdr:rowOff>
    </xdr:to>
    <xdr:pic>
      <xdr:nvPicPr>
        <xdr:cNvPr id="13016" name="Picture 1" descr="brasao">
          <a:extLst>
            <a:ext uri="{FF2B5EF4-FFF2-40B4-BE49-F238E27FC236}">
              <a16:creationId xmlns:a16="http://schemas.microsoft.com/office/drawing/2014/main" id="{709085B9-C87F-48D5-B431-7F2B832C6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5592425"/>
          <a:ext cx="3429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9525</xdr:rowOff>
    </xdr:from>
    <xdr:to>
      <xdr:col>1</xdr:col>
      <xdr:colOff>219075</xdr:colOff>
      <xdr:row>4</xdr:row>
      <xdr:rowOff>0</xdr:rowOff>
    </xdr:to>
    <xdr:pic>
      <xdr:nvPicPr>
        <xdr:cNvPr id="14038" name="Picture 1" descr="brasao">
          <a:extLst>
            <a:ext uri="{FF2B5EF4-FFF2-40B4-BE49-F238E27FC236}">
              <a16:creationId xmlns:a16="http://schemas.microsoft.com/office/drawing/2014/main" id="{DB76E5F2-3CF9-48DC-9AA0-A6C4324ED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476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72</xdr:row>
      <xdr:rowOff>47625</xdr:rowOff>
    </xdr:from>
    <xdr:to>
      <xdr:col>1</xdr:col>
      <xdr:colOff>152400</xdr:colOff>
      <xdr:row>74</xdr:row>
      <xdr:rowOff>161925</xdr:rowOff>
    </xdr:to>
    <xdr:pic>
      <xdr:nvPicPr>
        <xdr:cNvPr id="14039" name="Picture 1" descr="brasao">
          <a:extLst>
            <a:ext uri="{FF2B5EF4-FFF2-40B4-BE49-F238E27FC236}">
              <a16:creationId xmlns:a16="http://schemas.microsoft.com/office/drawing/2014/main" id="{82FB0CAE-0819-461B-80FF-C1C176488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0420350"/>
          <a:ext cx="3143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101</xdr:row>
      <xdr:rowOff>47625</xdr:rowOff>
    </xdr:from>
    <xdr:to>
      <xdr:col>1</xdr:col>
      <xdr:colOff>180975</xdr:colOff>
      <xdr:row>103</xdr:row>
      <xdr:rowOff>228600</xdr:rowOff>
    </xdr:to>
    <xdr:pic>
      <xdr:nvPicPr>
        <xdr:cNvPr id="14040" name="Picture 1" descr="brasao">
          <a:extLst>
            <a:ext uri="{FF2B5EF4-FFF2-40B4-BE49-F238E27FC236}">
              <a16:creationId xmlns:a16="http://schemas.microsoft.com/office/drawing/2014/main" id="{7D541B58-23C2-44B6-B83C-E69817691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5487650"/>
          <a:ext cx="3429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87E55-DAA7-4BE1-AC01-28663DEB9B41}">
  <dimension ref="A1:O34"/>
  <sheetViews>
    <sheetView topLeftCell="B1" zoomScale="80" zoomScaleNormal="80" workbookViewId="0"/>
  </sheetViews>
  <sheetFormatPr defaultColWidth="9.140625" defaultRowHeight="15" x14ac:dyDescent="0.25"/>
  <cols>
    <col min="1" max="1" width="11" style="152" customWidth="1"/>
    <col min="2" max="2" width="51.42578125" style="159" customWidth="1"/>
    <col min="3" max="14" width="36" style="159" customWidth="1"/>
    <col min="15" max="15" width="47.5703125" style="152" bestFit="1" customWidth="1"/>
    <col min="16" max="16384" width="9.140625" style="152"/>
  </cols>
  <sheetData>
    <row r="1" spans="1:15" s="145" customFormat="1" x14ac:dyDescent="0.25">
      <c r="A1" s="141" t="s">
        <v>72</v>
      </c>
      <c r="B1" s="142" t="s">
        <v>80</v>
      </c>
      <c r="C1" s="142" t="s">
        <v>81</v>
      </c>
      <c r="D1" s="142" t="s">
        <v>78</v>
      </c>
      <c r="E1" s="142" t="s">
        <v>82</v>
      </c>
      <c r="F1" s="142" t="s">
        <v>83</v>
      </c>
      <c r="G1" s="142" t="s">
        <v>84</v>
      </c>
      <c r="H1" s="142" t="s">
        <v>85</v>
      </c>
      <c r="I1" s="142" t="s">
        <v>86</v>
      </c>
      <c r="J1" s="142" t="s">
        <v>87</v>
      </c>
      <c r="K1" s="142" t="s">
        <v>88</v>
      </c>
      <c r="L1" s="142" t="s">
        <v>89</v>
      </c>
      <c r="M1" s="143" t="s">
        <v>90</v>
      </c>
      <c r="N1" s="143"/>
      <c r="O1" s="144" t="s">
        <v>91</v>
      </c>
    </row>
    <row r="2" spans="1:15" x14ac:dyDescent="0.25">
      <c r="A2" s="146" t="s">
        <v>26</v>
      </c>
      <c r="B2" s="147" t="s">
        <v>92</v>
      </c>
      <c r="C2" s="147" t="s">
        <v>93</v>
      </c>
      <c r="D2" s="148" t="s">
        <v>94</v>
      </c>
      <c r="E2" s="148" t="s">
        <v>95</v>
      </c>
      <c r="F2" s="148" t="s">
        <v>96</v>
      </c>
      <c r="G2" s="148" t="s">
        <v>97</v>
      </c>
      <c r="H2" s="148" t="s">
        <v>98</v>
      </c>
      <c r="I2" s="149" t="s">
        <v>99</v>
      </c>
      <c r="J2" s="149" t="s">
        <v>100</v>
      </c>
      <c r="K2" s="147" t="s">
        <v>101</v>
      </c>
      <c r="L2" s="149" t="s">
        <v>102</v>
      </c>
      <c r="M2" s="150" t="s">
        <v>103</v>
      </c>
      <c r="N2" s="150"/>
      <c r="O2" s="151" t="s">
        <v>104</v>
      </c>
    </row>
    <row r="3" spans="1:15" x14ac:dyDescent="0.25">
      <c r="A3" s="146" t="s">
        <v>73</v>
      </c>
      <c r="B3" s="147" t="s">
        <v>105</v>
      </c>
      <c r="C3" s="147" t="s">
        <v>106</v>
      </c>
      <c r="D3" s="148" t="s">
        <v>107</v>
      </c>
      <c r="E3" s="148" t="s">
        <v>108</v>
      </c>
      <c r="F3" s="148" t="s">
        <v>109</v>
      </c>
      <c r="G3" s="148" t="s">
        <v>110</v>
      </c>
      <c r="H3" s="149" t="s">
        <v>111</v>
      </c>
      <c r="I3" s="148" t="s">
        <v>112</v>
      </c>
      <c r="J3" s="149" t="s">
        <v>113</v>
      </c>
      <c r="K3" s="147"/>
      <c r="L3" s="149" t="s">
        <v>114</v>
      </c>
      <c r="M3" s="150" t="s">
        <v>115</v>
      </c>
      <c r="N3" s="150"/>
      <c r="O3" s="151" t="s">
        <v>116</v>
      </c>
    </row>
    <row r="4" spans="1:15" x14ac:dyDescent="0.25">
      <c r="A4" s="146" t="s">
        <v>27</v>
      </c>
      <c r="B4" s="147" t="s">
        <v>117</v>
      </c>
      <c r="C4" s="147"/>
      <c r="D4" s="148" t="s">
        <v>118</v>
      </c>
      <c r="E4" s="149" t="s">
        <v>119</v>
      </c>
      <c r="F4" s="148" t="s">
        <v>120</v>
      </c>
      <c r="G4" s="148" t="s">
        <v>121</v>
      </c>
      <c r="H4" s="149" t="s">
        <v>122</v>
      </c>
      <c r="I4" s="148" t="s">
        <v>123</v>
      </c>
      <c r="J4" s="147"/>
      <c r="K4" s="147"/>
      <c r="L4" s="149" t="s">
        <v>124</v>
      </c>
      <c r="M4" s="150" t="s">
        <v>125</v>
      </c>
      <c r="N4" s="150"/>
      <c r="O4" s="153" t="s">
        <v>126</v>
      </c>
    </row>
    <row r="5" spans="1:15" x14ac:dyDescent="0.25">
      <c r="A5" s="146" t="s">
        <v>28</v>
      </c>
      <c r="B5" s="149" t="s">
        <v>127</v>
      </c>
      <c r="C5" s="147"/>
      <c r="D5" s="148" t="s">
        <v>128</v>
      </c>
      <c r="E5" s="148" t="s">
        <v>129</v>
      </c>
      <c r="F5" s="148" t="s">
        <v>130</v>
      </c>
      <c r="G5" s="149" t="s">
        <v>131</v>
      </c>
      <c r="H5" s="148" t="s">
        <v>132</v>
      </c>
      <c r="I5" s="149" t="s">
        <v>133</v>
      </c>
      <c r="J5" s="149"/>
      <c r="K5" s="149"/>
      <c r="L5" s="148" t="s">
        <v>134</v>
      </c>
      <c r="M5" s="150" t="s">
        <v>135</v>
      </c>
      <c r="N5" s="150"/>
      <c r="O5" s="151" t="s">
        <v>136</v>
      </c>
    </row>
    <row r="6" spans="1:15" x14ac:dyDescent="0.25">
      <c r="A6" s="146" t="s">
        <v>29</v>
      </c>
      <c r="B6" s="149" t="s">
        <v>137</v>
      </c>
      <c r="C6" s="149"/>
      <c r="D6" s="148" t="s">
        <v>138</v>
      </c>
      <c r="E6" s="148" t="s">
        <v>139</v>
      </c>
      <c r="F6" s="148" t="s">
        <v>140</v>
      </c>
      <c r="G6" s="149" t="s">
        <v>131</v>
      </c>
      <c r="H6" s="149" t="s">
        <v>141</v>
      </c>
      <c r="I6" s="149" t="s">
        <v>142</v>
      </c>
      <c r="J6" s="149"/>
      <c r="K6" s="149"/>
      <c r="L6" s="149" t="s">
        <v>143</v>
      </c>
      <c r="M6" s="150" t="s">
        <v>144</v>
      </c>
      <c r="N6" s="150"/>
      <c r="O6" s="151" t="s">
        <v>145</v>
      </c>
    </row>
    <row r="7" spans="1:15" x14ac:dyDescent="0.25">
      <c r="A7" s="146" t="s">
        <v>75</v>
      </c>
      <c r="B7" s="147" t="s">
        <v>146</v>
      </c>
      <c r="C7" s="149"/>
      <c r="D7" s="148" t="s">
        <v>147</v>
      </c>
      <c r="E7" s="148" t="s">
        <v>148</v>
      </c>
      <c r="F7" s="148" t="s">
        <v>149</v>
      </c>
      <c r="G7" s="147"/>
      <c r="H7" s="149"/>
      <c r="I7" s="149" t="s">
        <v>150</v>
      </c>
      <c r="J7" s="149"/>
      <c r="K7" s="149"/>
      <c r="L7" s="149"/>
      <c r="M7" s="150" t="s">
        <v>151</v>
      </c>
      <c r="N7" s="150"/>
      <c r="O7" s="151" t="s">
        <v>152</v>
      </c>
    </row>
    <row r="8" spans="1:15" x14ac:dyDescent="0.25">
      <c r="A8" s="146" t="s">
        <v>30</v>
      </c>
      <c r="B8" s="149" t="s">
        <v>153</v>
      </c>
      <c r="C8" s="149"/>
      <c r="D8" s="148" t="s">
        <v>154</v>
      </c>
      <c r="E8" s="148" t="s">
        <v>155</v>
      </c>
      <c r="F8" s="148" t="s">
        <v>156</v>
      </c>
      <c r="G8" s="147"/>
      <c r="H8" s="149"/>
      <c r="I8" s="148" t="s">
        <v>157</v>
      </c>
      <c r="J8" s="149"/>
      <c r="K8" s="149"/>
      <c r="L8" s="154"/>
      <c r="M8" s="150" t="s">
        <v>158</v>
      </c>
      <c r="N8" s="150"/>
      <c r="O8" s="151" t="s">
        <v>159</v>
      </c>
    </row>
    <row r="9" spans="1:15" x14ac:dyDescent="0.25">
      <c r="A9" s="146" t="s">
        <v>35</v>
      </c>
      <c r="B9" s="149" t="s">
        <v>160</v>
      </c>
      <c r="C9" s="149"/>
      <c r="D9" s="148" t="s">
        <v>161</v>
      </c>
      <c r="E9" s="149" t="s">
        <v>162</v>
      </c>
      <c r="F9" s="148" t="s">
        <v>163</v>
      </c>
      <c r="G9" s="147"/>
      <c r="H9" s="154"/>
      <c r="I9" s="155"/>
      <c r="J9" s="149"/>
      <c r="K9" s="149"/>
      <c r="L9" s="147"/>
      <c r="M9" s="150" t="s">
        <v>164</v>
      </c>
      <c r="N9" s="150"/>
      <c r="O9" s="151" t="s">
        <v>165</v>
      </c>
    </row>
    <row r="10" spans="1:15" x14ac:dyDescent="0.25">
      <c r="A10" s="150" t="s">
        <v>74</v>
      </c>
      <c r="B10" s="147" t="s">
        <v>166</v>
      </c>
      <c r="C10" s="149"/>
      <c r="D10" s="148" t="s">
        <v>167</v>
      </c>
      <c r="E10" s="148" t="s">
        <v>168</v>
      </c>
      <c r="F10" s="154"/>
      <c r="G10" s="147"/>
      <c r="H10" s="155"/>
      <c r="I10" s="147"/>
      <c r="J10" s="149"/>
      <c r="K10" s="149"/>
      <c r="L10" s="147"/>
      <c r="M10" s="150"/>
      <c r="N10" s="150"/>
      <c r="O10" s="151" t="s">
        <v>169</v>
      </c>
    </row>
    <row r="11" spans="1:15" x14ac:dyDescent="0.25">
      <c r="A11" s="146" t="s">
        <v>36</v>
      </c>
      <c r="B11" s="147" t="s">
        <v>170</v>
      </c>
      <c r="C11" s="149"/>
      <c r="D11" s="148" t="s">
        <v>171</v>
      </c>
      <c r="E11" s="148" t="s">
        <v>172</v>
      </c>
      <c r="F11" s="149"/>
      <c r="G11" s="149"/>
      <c r="H11" s="149"/>
      <c r="I11" s="154"/>
      <c r="J11" s="149"/>
      <c r="K11" s="149"/>
      <c r="L11" s="147"/>
      <c r="M11" s="150"/>
      <c r="N11" s="150"/>
    </row>
    <row r="12" spans="1:15" x14ac:dyDescent="0.25">
      <c r="A12" s="150" t="s">
        <v>37</v>
      </c>
      <c r="B12" s="147" t="s">
        <v>173</v>
      </c>
      <c r="C12" s="149"/>
      <c r="D12" s="148" t="s">
        <v>174</v>
      </c>
      <c r="E12" s="148" t="s">
        <v>175</v>
      </c>
      <c r="F12" s="149"/>
      <c r="G12" s="147"/>
      <c r="H12" s="147"/>
      <c r="I12" s="149"/>
      <c r="J12" s="149"/>
      <c r="K12" s="149"/>
      <c r="L12" s="155"/>
      <c r="M12" s="150"/>
      <c r="N12" s="150"/>
    </row>
    <row r="13" spans="1:15" x14ac:dyDescent="0.25">
      <c r="A13" s="156"/>
      <c r="B13" s="147" t="s">
        <v>176</v>
      </c>
      <c r="C13" s="149"/>
      <c r="D13" s="148" t="s">
        <v>177</v>
      </c>
      <c r="E13" s="148" t="s">
        <v>178</v>
      </c>
      <c r="F13" s="149"/>
      <c r="G13" s="147"/>
      <c r="H13" s="155"/>
      <c r="I13" s="149"/>
      <c r="J13" s="149"/>
      <c r="K13" s="149"/>
      <c r="L13" s="155"/>
      <c r="M13" s="150"/>
      <c r="N13" s="150"/>
    </row>
    <row r="14" spans="1:15" x14ac:dyDescent="0.25">
      <c r="A14" s="157"/>
      <c r="B14" s="147" t="s">
        <v>179</v>
      </c>
      <c r="C14" s="149"/>
      <c r="D14" s="147"/>
      <c r="E14" s="148" t="s">
        <v>180</v>
      </c>
      <c r="F14" s="149"/>
      <c r="G14" s="147"/>
      <c r="H14" s="149"/>
      <c r="I14" s="149"/>
      <c r="J14" s="149"/>
      <c r="K14" s="149"/>
      <c r="L14" s="155"/>
      <c r="M14" s="150"/>
      <c r="N14" s="150"/>
    </row>
    <row r="15" spans="1:15" x14ac:dyDescent="0.25">
      <c r="A15" s="157"/>
      <c r="B15" s="149" t="s">
        <v>181</v>
      </c>
      <c r="C15" s="149"/>
      <c r="D15" s="147"/>
      <c r="E15" s="148" t="s">
        <v>182</v>
      </c>
      <c r="F15" s="149"/>
      <c r="G15" s="147"/>
      <c r="H15" s="149"/>
      <c r="I15" s="149"/>
      <c r="J15" s="149"/>
      <c r="K15" s="149"/>
      <c r="L15" s="149"/>
      <c r="M15" s="150"/>
      <c r="N15" s="150"/>
    </row>
    <row r="16" spans="1:15" x14ac:dyDescent="0.25">
      <c r="A16" s="157"/>
      <c r="B16" s="149"/>
      <c r="C16" s="149"/>
      <c r="D16" s="147"/>
      <c r="E16" s="148" t="s">
        <v>183</v>
      </c>
      <c r="F16" s="149"/>
      <c r="G16" s="147"/>
      <c r="H16" s="149"/>
      <c r="I16" s="149"/>
      <c r="J16" s="149"/>
      <c r="K16" s="149"/>
      <c r="L16" s="149"/>
      <c r="M16" s="150"/>
      <c r="N16" s="150"/>
    </row>
    <row r="17" spans="1:14" x14ac:dyDescent="0.25">
      <c r="A17" s="157"/>
      <c r="B17" s="149"/>
      <c r="C17" s="149"/>
      <c r="D17" s="147"/>
      <c r="E17" s="148" t="s">
        <v>184</v>
      </c>
      <c r="F17" s="149"/>
      <c r="G17" s="147"/>
      <c r="H17" s="149"/>
      <c r="I17" s="149"/>
      <c r="J17" s="149"/>
      <c r="K17" s="149"/>
      <c r="L17" s="149"/>
      <c r="M17" s="150"/>
      <c r="N17" s="150"/>
    </row>
    <row r="18" spans="1:14" x14ac:dyDescent="0.25">
      <c r="A18" s="157"/>
      <c r="B18" s="149"/>
      <c r="C18" s="149"/>
      <c r="D18" s="147"/>
      <c r="E18" s="148" t="s">
        <v>185</v>
      </c>
      <c r="F18" s="149"/>
      <c r="G18" s="147"/>
      <c r="H18" s="149"/>
      <c r="I18" s="149"/>
      <c r="J18" s="149"/>
      <c r="K18" s="149"/>
      <c r="L18" s="149"/>
      <c r="M18" s="150"/>
      <c r="N18" s="150"/>
    </row>
    <row r="19" spans="1:14" x14ac:dyDescent="0.25">
      <c r="A19" s="157"/>
      <c r="B19" s="149"/>
      <c r="C19" s="149"/>
      <c r="D19" s="147"/>
      <c r="E19" s="148" t="s">
        <v>186</v>
      </c>
      <c r="F19" s="149"/>
      <c r="G19" s="147"/>
      <c r="H19" s="149"/>
      <c r="I19" s="149"/>
      <c r="J19" s="149"/>
      <c r="K19" s="149"/>
      <c r="L19" s="149"/>
      <c r="M19" s="150"/>
      <c r="N19" s="150"/>
    </row>
    <row r="20" spans="1:14" x14ac:dyDescent="0.25">
      <c r="A20" s="157"/>
      <c r="B20" s="149"/>
      <c r="C20" s="149"/>
      <c r="D20" s="149"/>
      <c r="E20" s="148" t="s">
        <v>187</v>
      </c>
      <c r="F20" s="149"/>
      <c r="G20" s="147"/>
      <c r="H20" s="149"/>
      <c r="I20" s="149"/>
      <c r="J20" s="149"/>
      <c r="K20" s="149"/>
      <c r="L20" s="149"/>
      <c r="M20" s="150"/>
      <c r="N20" s="150"/>
    </row>
    <row r="21" spans="1:14" x14ac:dyDescent="0.25">
      <c r="A21" s="157"/>
      <c r="B21" s="149"/>
      <c r="C21" s="149"/>
      <c r="D21" s="149"/>
      <c r="E21" s="148" t="s">
        <v>188</v>
      </c>
      <c r="F21" s="149"/>
      <c r="G21" s="149"/>
      <c r="H21" s="149"/>
      <c r="I21" s="149"/>
      <c r="J21" s="149"/>
      <c r="K21" s="149"/>
      <c r="L21" s="149"/>
      <c r="M21" s="150"/>
      <c r="N21" s="150"/>
    </row>
    <row r="22" spans="1:14" x14ac:dyDescent="0.25">
      <c r="A22" s="157"/>
      <c r="B22" s="149"/>
      <c r="C22" s="149"/>
      <c r="D22" s="149"/>
      <c r="E22" s="148" t="s">
        <v>189</v>
      </c>
      <c r="F22" s="149"/>
      <c r="G22" s="149"/>
      <c r="H22" s="149"/>
      <c r="I22" s="149"/>
      <c r="J22" s="149"/>
      <c r="K22" s="149"/>
      <c r="L22" s="149"/>
      <c r="M22" s="150"/>
      <c r="N22" s="150"/>
    </row>
    <row r="23" spans="1:14" x14ac:dyDescent="0.25">
      <c r="A23" s="157"/>
      <c r="B23" s="149"/>
      <c r="C23" s="149"/>
      <c r="D23" s="149"/>
      <c r="E23" s="148" t="s">
        <v>190</v>
      </c>
      <c r="F23" s="149"/>
      <c r="G23" s="149"/>
      <c r="H23" s="149"/>
      <c r="I23" s="149"/>
      <c r="J23" s="149"/>
      <c r="K23" s="149"/>
      <c r="L23" s="149"/>
      <c r="M23" s="150"/>
      <c r="N23" s="150"/>
    </row>
    <row r="24" spans="1:14" x14ac:dyDescent="0.25">
      <c r="A24" s="157"/>
      <c r="B24" s="149"/>
      <c r="C24" s="149"/>
      <c r="D24" s="149"/>
      <c r="E24" s="158"/>
      <c r="F24" s="149"/>
      <c r="G24" s="149"/>
      <c r="H24" s="149"/>
      <c r="I24" s="149"/>
      <c r="J24" s="149"/>
      <c r="K24" s="149"/>
      <c r="L24" s="149"/>
      <c r="M24" s="150"/>
      <c r="N24" s="150"/>
    </row>
    <row r="25" spans="1:14" x14ac:dyDescent="0.25">
      <c r="A25" s="157"/>
      <c r="B25" s="149"/>
      <c r="C25" s="149"/>
      <c r="D25" s="149"/>
      <c r="E25" s="158"/>
      <c r="F25" s="149"/>
      <c r="G25" s="149"/>
      <c r="H25" s="149"/>
      <c r="I25" s="149"/>
      <c r="J25" s="149"/>
      <c r="K25" s="149"/>
      <c r="L25" s="149"/>
      <c r="M25" s="150"/>
      <c r="N25" s="150"/>
    </row>
    <row r="26" spans="1:14" x14ac:dyDescent="0.25">
      <c r="A26" s="157"/>
      <c r="B26" s="149"/>
      <c r="C26" s="149"/>
      <c r="D26" s="149"/>
      <c r="E26" s="158"/>
      <c r="F26" s="149"/>
      <c r="G26" s="149"/>
      <c r="H26" s="149"/>
      <c r="I26" s="149"/>
      <c r="J26" s="149"/>
      <c r="K26" s="149"/>
      <c r="L26" s="149"/>
      <c r="M26" s="150"/>
      <c r="N26" s="150"/>
    </row>
    <row r="27" spans="1:14" x14ac:dyDescent="0.25">
      <c r="A27" s="157"/>
      <c r="B27" s="149"/>
      <c r="C27" s="149"/>
      <c r="D27" s="149"/>
      <c r="E27" s="158"/>
      <c r="F27" s="149"/>
      <c r="G27" s="149"/>
      <c r="H27" s="149"/>
      <c r="I27" s="149"/>
      <c r="J27" s="149"/>
      <c r="K27" s="149"/>
      <c r="L27" s="149"/>
      <c r="M27" s="150"/>
      <c r="N27" s="150"/>
    </row>
    <row r="28" spans="1:14" x14ac:dyDescent="0.25">
      <c r="A28" s="157"/>
      <c r="B28" s="149"/>
      <c r="C28" s="149"/>
      <c r="D28" s="149"/>
      <c r="E28" s="154"/>
      <c r="F28" s="149"/>
      <c r="G28" s="149"/>
      <c r="H28" s="149"/>
      <c r="I28" s="149"/>
      <c r="J28" s="149"/>
      <c r="K28" s="149"/>
      <c r="L28" s="149"/>
      <c r="M28" s="150"/>
      <c r="N28" s="150"/>
    </row>
    <row r="29" spans="1:14" x14ac:dyDescent="0.25">
      <c r="A29" s="157"/>
      <c r="B29" s="149"/>
      <c r="C29" s="149"/>
      <c r="D29" s="149"/>
      <c r="E29" s="147"/>
      <c r="F29" s="149"/>
      <c r="G29" s="149"/>
      <c r="H29" s="149"/>
      <c r="I29" s="149"/>
      <c r="J29" s="149"/>
      <c r="K29" s="149"/>
      <c r="L29" s="149"/>
      <c r="M29" s="150"/>
      <c r="N29" s="150"/>
    </row>
    <row r="30" spans="1:14" x14ac:dyDescent="0.25">
      <c r="A30" s="157"/>
      <c r="B30" s="149"/>
      <c r="C30" s="149"/>
      <c r="D30" s="149"/>
      <c r="E30" s="149"/>
      <c r="F30" s="147"/>
      <c r="G30" s="149"/>
      <c r="H30" s="149"/>
      <c r="I30" s="149"/>
      <c r="J30" s="149"/>
      <c r="K30" s="149"/>
      <c r="L30" s="149"/>
      <c r="M30" s="150"/>
      <c r="N30" s="150"/>
    </row>
    <row r="31" spans="1:14" x14ac:dyDescent="0.25">
      <c r="A31" s="157"/>
      <c r="B31" s="149"/>
      <c r="C31" s="149"/>
      <c r="D31" s="149"/>
      <c r="E31" s="149"/>
      <c r="F31" s="147"/>
      <c r="G31" s="149"/>
      <c r="H31" s="149"/>
      <c r="I31" s="149"/>
      <c r="J31" s="149"/>
      <c r="K31" s="149"/>
      <c r="L31" s="149"/>
      <c r="M31" s="150"/>
      <c r="N31" s="150"/>
    </row>
    <row r="32" spans="1:14" x14ac:dyDescent="0.25">
      <c r="A32" s="157"/>
      <c r="B32" s="150"/>
      <c r="C32" s="150"/>
      <c r="D32" s="150"/>
      <c r="E32" s="150"/>
      <c r="F32" s="147"/>
      <c r="G32" s="150"/>
      <c r="H32" s="150"/>
      <c r="I32" s="150"/>
      <c r="J32" s="150"/>
      <c r="K32" s="150"/>
      <c r="L32" s="150"/>
      <c r="M32" s="150"/>
      <c r="N32" s="150"/>
    </row>
    <row r="33" spans="1:14" x14ac:dyDescent="0.25">
      <c r="A33" s="157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</row>
    <row r="34" spans="1:14" x14ac:dyDescent="0.25">
      <c r="A34" s="157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P72"/>
  <sheetViews>
    <sheetView tabSelected="1" view="pageBreakPreview" zoomScale="130" zoomScaleNormal="130" zoomScaleSheetLayoutView="130" workbookViewId="0">
      <selection activeCell="H46" sqref="H46:K48"/>
    </sheetView>
  </sheetViews>
  <sheetFormatPr defaultRowHeight="12.75" x14ac:dyDescent="0.2"/>
  <cols>
    <col min="1" max="1" width="4" style="1" customWidth="1"/>
    <col min="2" max="2" width="4.85546875" style="1" customWidth="1"/>
    <col min="3" max="3" width="6" style="1" customWidth="1"/>
    <col min="4" max="4" width="9.140625" style="1"/>
    <col min="5" max="5" width="4.7109375" style="1" customWidth="1"/>
    <col min="6" max="6" width="11.140625" style="1" customWidth="1"/>
    <col min="7" max="7" width="7.85546875" style="1" customWidth="1"/>
    <col min="8" max="9" width="8.28515625" style="1" customWidth="1"/>
    <col min="10" max="10" width="8.7109375" style="1" customWidth="1"/>
    <col min="11" max="11" width="7.85546875" style="1" customWidth="1"/>
    <col min="12" max="12" width="9" style="1" customWidth="1"/>
    <col min="13" max="13" width="10.7109375" style="1" customWidth="1"/>
    <col min="14" max="14" width="9.140625" style="1"/>
    <col min="15" max="15" width="72.85546875" style="1" customWidth="1"/>
    <col min="16" max="18" width="9.140625" style="1" customWidth="1"/>
    <col min="19" max="16384" width="9.140625" style="1"/>
  </cols>
  <sheetData>
    <row r="1" spans="1:16" x14ac:dyDescent="0.2">
      <c r="A1" s="52"/>
      <c r="B1" s="53"/>
      <c r="C1" s="67" t="s">
        <v>0</v>
      </c>
      <c r="D1" s="53"/>
      <c r="E1" s="54"/>
      <c r="F1" s="54"/>
      <c r="G1" s="54"/>
      <c r="H1" s="53"/>
      <c r="I1" s="53"/>
      <c r="J1" s="54"/>
      <c r="K1" s="54"/>
      <c r="L1" s="268" t="s">
        <v>38</v>
      </c>
      <c r="M1" s="221"/>
    </row>
    <row r="2" spans="1:16" x14ac:dyDescent="0.2">
      <c r="A2" s="55"/>
      <c r="C2" s="35" t="s">
        <v>63</v>
      </c>
      <c r="E2" s="2"/>
      <c r="F2" s="2"/>
      <c r="G2" s="2"/>
      <c r="H2" s="2"/>
      <c r="I2" s="2"/>
      <c r="J2" s="2"/>
      <c r="K2" s="2"/>
      <c r="L2" s="270"/>
      <c r="M2" s="236"/>
    </row>
    <row r="3" spans="1:16" x14ac:dyDescent="0.2">
      <c r="A3" s="55"/>
      <c r="C3" s="35" t="s">
        <v>42</v>
      </c>
      <c r="E3" s="2"/>
      <c r="F3" s="2"/>
      <c r="G3" s="2"/>
      <c r="H3" s="2"/>
      <c r="I3" s="2"/>
      <c r="J3" s="2"/>
      <c r="K3" s="2"/>
      <c r="L3" s="271"/>
      <c r="M3" s="272"/>
    </row>
    <row r="4" spans="1:16" x14ac:dyDescent="0.2">
      <c r="A4" s="280" t="s">
        <v>1</v>
      </c>
      <c r="B4" s="281"/>
      <c r="C4" s="281"/>
      <c r="D4" s="283"/>
      <c r="E4" s="283"/>
      <c r="F4" s="283"/>
      <c r="G4" s="283"/>
      <c r="H4" s="283"/>
      <c r="I4" s="283"/>
      <c r="J4" s="283"/>
      <c r="K4" s="283"/>
      <c r="L4" s="283"/>
      <c r="M4" s="283"/>
    </row>
    <row r="5" spans="1:16" x14ac:dyDescent="0.2">
      <c r="A5" s="280" t="s">
        <v>68</v>
      </c>
      <c r="B5" s="281"/>
      <c r="C5" s="281"/>
      <c r="D5" s="283"/>
      <c r="E5" s="283"/>
      <c r="F5" s="283"/>
      <c r="G5" s="283"/>
      <c r="H5" s="283"/>
      <c r="I5" s="283"/>
      <c r="J5" s="283"/>
      <c r="K5" s="283"/>
      <c r="L5" s="283"/>
      <c r="M5" s="283"/>
    </row>
    <row r="6" spans="1:16" ht="12.75" customHeight="1" x14ac:dyDescent="0.2">
      <c r="A6" s="55"/>
      <c r="F6" s="287" t="s">
        <v>3</v>
      </c>
      <c r="G6" s="287"/>
      <c r="L6" s="281" t="s">
        <v>3</v>
      </c>
      <c r="M6" s="282"/>
    </row>
    <row r="7" spans="1:16" ht="12.75" customHeight="1" x14ac:dyDescent="0.2">
      <c r="A7" s="72" t="s">
        <v>43</v>
      </c>
      <c r="B7" s="10"/>
      <c r="C7" s="10"/>
      <c r="D7" s="10"/>
      <c r="E7" s="10"/>
      <c r="F7" s="34"/>
      <c r="G7" s="34"/>
      <c r="H7" s="93" t="s">
        <v>44</v>
      </c>
      <c r="I7" s="110"/>
      <c r="J7" s="94"/>
      <c r="K7" s="94"/>
      <c r="L7" s="95"/>
      <c r="M7" s="96"/>
      <c r="N7" s="3"/>
      <c r="P7" s="3"/>
    </row>
    <row r="8" spans="1:16" ht="12.75" customHeight="1" x14ac:dyDescent="0.2">
      <c r="A8" s="72" t="s">
        <v>61</v>
      </c>
      <c r="B8" s="10"/>
      <c r="C8" s="10"/>
      <c r="D8" s="10"/>
      <c r="E8" s="10"/>
      <c r="F8" s="34"/>
      <c r="G8" s="34"/>
      <c r="H8" s="93" t="s">
        <v>62</v>
      </c>
      <c r="I8" s="110"/>
      <c r="J8" s="94"/>
      <c r="K8" s="102"/>
      <c r="L8" s="288"/>
      <c r="M8" s="289"/>
      <c r="N8" s="3"/>
      <c r="P8" s="3"/>
    </row>
    <row r="9" spans="1:16" x14ac:dyDescent="0.2">
      <c r="A9" s="56" t="s">
        <v>39</v>
      </c>
      <c r="B9" s="4"/>
      <c r="C9" s="4"/>
      <c r="D9" s="273"/>
      <c r="E9" s="273"/>
      <c r="F9" s="273"/>
      <c r="G9" s="273"/>
      <c r="H9" s="273"/>
      <c r="I9" s="273"/>
      <c r="J9" s="273"/>
      <c r="K9" s="99" t="s">
        <v>59</v>
      </c>
      <c r="L9" s="273"/>
      <c r="M9" s="273"/>
    </row>
    <row r="10" spans="1:16" ht="12.75" customHeight="1" x14ac:dyDescent="0.2">
      <c r="A10" s="24" t="s">
        <v>65</v>
      </c>
      <c r="B10" s="24"/>
      <c r="C10" s="24"/>
      <c r="D10" s="4"/>
      <c r="E10" s="269"/>
      <c r="F10" s="269"/>
      <c r="G10" s="269"/>
      <c r="H10" s="269"/>
      <c r="I10" s="284"/>
      <c r="J10" s="285"/>
      <c r="K10" s="285"/>
      <c r="L10" s="285"/>
      <c r="M10" s="286"/>
    </row>
    <row r="11" spans="1:16" ht="30" customHeight="1" x14ac:dyDescent="0.2">
      <c r="A11" s="277" t="s">
        <v>40</v>
      </c>
      <c r="B11" s="278"/>
      <c r="C11" s="278"/>
      <c r="D11" s="279"/>
      <c r="E11" s="274"/>
      <c r="F11" s="275"/>
      <c r="G11" s="275"/>
      <c r="H11" s="275"/>
      <c r="I11" s="275"/>
      <c r="J11" s="275"/>
      <c r="K11" s="275"/>
      <c r="L11" s="275"/>
      <c r="M11" s="276"/>
    </row>
    <row r="12" spans="1:16" ht="24" customHeight="1" x14ac:dyDescent="0.2">
      <c r="A12" s="111" t="s">
        <v>5</v>
      </c>
      <c r="B12" s="161" t="s">
        <v>6</v>
      </c>
      <c r="C12" s="162"/>
      <c r="D12" s="162"/>
      <c r="E12" s="162"/>
      <c r="F12" s="162"/>
      <c r="G12" s="162"/>
      <c r="H12" s="165" t="s">
        <v>77</v>
      </c>
      <c r="I12" s="165"/>
      <c r="J12" s="109" t="s">
        <v>7</v>
      </c>
      <c r="K12" s="109" t="s">
        <v>8</v>
      </c>
      <c r="L12" s="108" t="s">
        <v>48</v>
      </c>
      <c r="M12" s="114" t="s">
        <v>10</v>
      </c>
    </row>
    <row r="13" spans="1:16" ht="20.100000000000001" customHeight="1" x14ac:dyDescent="0.2">
      <c r="A13" s="115">
        <v>1</v>
      </c>
      <c r="B13" s="164"/>
      <c r="C13" s="164"/>
      <c r="D13" s="164"/>
      <c r="E13" s="164"/>
      <c r="F13" s="164"/>
      <c r="G13" s="164"/>
      <c r="H13" s="164"/>
      <c r="I13" s="164"/>
      <c r="J13" s="112"/>
      <c r="K13" s="160"/>
      <c r="L13" s="32"/>
      <c r="M13" s="113">
        <f>J13*L13</f>
        <v>0</v>
      </c>
    </row>
    <row r="14" spans="1:16" ht="20.100000000000001" customHeight="1" x14ac:dyDescent="0.2">
      <c r="A14" s="115">
        <v>2</v>
      </c>
      <c r="B14" s="163"/>
      <c r="C14" s="163"/>
      <c r="D14" s="163"/>
      <c r="E14" s="163"/>
      <c r="F14" s="163"/>
      <c r="G14" s="163"/>
      <c r="H14" s="163"/>
      <c r="I14" s="163"/>
      <c r="J14" s="112"/>
      <c r="K14" s="160"/>
      <c r="L14" s="32"/>
      <c r="M14" s="113">
        <f t="shared" ref="M14:M24" si="0">J14*L14</f>
        <v>0</v>
      </c>
    </row>
    <row r="15" spans="1:16" ht="20.100000000000001" customHeight="1" x14ac:dyDescent="0.2">
      <c r="A15" s="115">
        <v>3</v>
      </c>
      <c r="B15" s="163"/>
      <c r="C15" s="163"/>
      <c r="D15" s="163"/>
      <c r="E15" s="163"/>
      <c r="F15" s="163"/>
      <c r="G15" s="163"/>
      <c r="H15" s="163"/>
      <c r="I15" s="163"/>
      <c r="J15" s="112"/>
      <c r="K15" s="160"/>
      <c r="L15" s="32"/>
      <c r="M15" s="113">
        <f t="shared" si="0"/>
        <v>0</v>
      </c>
    </row>
    <row r="16" spans="1:16" ht="20.100000000000001" customHeight="1" x14ac:dyDescent="0.2">
      <c r="A16" s="115">
        <v>4</v>
      </c>
      <c r="B16" s="163"/>
      <c r="C16" s="163"/>
      <c r="D16" s="163"/>
      <c r="E16" s="163"/>
      <c r="F16" s="163"/>
      <c r="G16" s="163"/>
      <c r="H16" s="163"/>
      <c r="I16" s="163"/>
      <c r="J16" s="112"/>
      <c r="K16" s="160"/>
      <c r="L16" s="32"/>
      <c r="M16" s="113">
        <f t="shared" si="0"/>
        <v>0</v>
      </c>
    </row>
    <row r="17" spans="1:13" ht="20.100000000000001" customHeight="1" x14ac:dyDescent="0.2">
      <c r="A17" s="115">
        <v>5</v>
      </c>
      <c r="B17" s="163"/>
      <c r="C17" s="163"/>
      <c r="D17" s="163"/>
      <c r="E17" s="163"/>
      <c r="F17" s="163"/>
      <c r="G17" s="163"/>
      <c r="H17" s="163"/>
      <c r="I17" s="163"/>
      <c r="J17" s="112"/>
      <c r="K17" s="160"/>
      <c r="L17" s="32"/>
      <c r="M17" s="113">
        <f t="shared" si="0"/>
        <v>0</v>
      </c>
    </row>
    <row r="18" spans="1:13" ht="20.100000000000001" customHeight="1" x14ac:dyDescent="0.2">
      <c r="A18" s="115">
        <v>6</v>
      </c>
      <c r="B18" s="163"/>
      <c r="C18" s="163"/>
      <c r="D18" s="163"/>
      <c r="E18" s="163"/>
      <c r="F18" s="163"/>
      <c r="G18" s="163"/>
      <c r="H18" s="163"/>
      <c r="I18" s="163"/>
      <c r="J18" s="112"/>
      <c r="K18" s="160"/>
      <c r="L18" s="32"/>
      <c r="M18" s="113">
        <f t="shared" si="0"/>
        <v>0</v>
      </c>
    </row>
    <row r="19" spans="1:13" ht="20.100000000000001" customHeight="1" x14ac:dyDescent="0.2">
      <c r="A19" s="115">
        <v>7</v>
      </c>
      <c r="B19" s="163"/>
      <c r="C19" s="163"/>
      <c r="D19" s="163"/>
      <c r="E19" s="163"/>
      <c r="F19" s="163"/>
      <c r="G19" s="163"/>
      <c r="H19" s="163"/>
      <c r="I19" s="163"/>
      <c r="J19" s="112"/>
      <c r="K19" s="160"/>
      <c r="L19" s="32"/>
      <c r="M19" s="113">
        <f t="shared" si="0"/>
        <v>0</v>
      </c>
    </row>
    <row r="20" spans="1:13" ht="20.100000000000001" customHeight="1" x14ac:dyDescent="0.2">
      <c r="A20" s="115">
        <v>8</v>
      </c>
      <c r="B20" s="163"/>
      <c r="C20" s="163"/>
      <c r="D20" s="163"/>
      <c r="E20" s="163"/>
      <c r="F20" s="163"/>
      <c r="G20" s="163"/>
      <c r="H20" s="163"/>
      <c r="I20" s="163"/>
      <c r="J20" s="112"/>
      <c r="K20" s="160"/>
      <c r="L20" s="32"/>
      <c r="M20" s="113">
        <f t="shared" si="0"/>
        <v>0</v>
      </c>
    </row>
    <row r="21" spans="1:13" ht="20.100000000000001" customHeight="1" x14ac:dyDescent="0.2">
      <c r="A21" s="115">
        <v>9</v>
      </c>
      <c r="B21" s="163"/>
      <c r="C21" s="163"/>
      <c r="D21" s="163"/>
      <c r="E21" s="163"/>
      <c r="F21" s="163"/>
      <c r="G21" s="163"/>
      <c r="H21" s="163"/>
      <c r="I21" s="163"/>
      <c r="J21" s="112"/>
      <c r="K21" s="160"/>
      <c r="L21" s="32"/>
      <c r="M21" s="113">
        <f t="shared" si="0"/>
        <v>0</v>
      </c>
    </row>
    <row r="22" spans="1:13" ht="20.100000000000001" customHeight="1" x14ac:dyDescent="0.2">
      <c r="A22" s="115">
        <v>10</v>
      </c>
      <c r="B22" s="163"/>
      <c r="C22" s="163"/>
      <c r="D22" s="163"/>
      <c r="E22" s="163"/>
      <c r="F22" s="163"/>
      <c r="G22" s="163"/>
      <c r="H22" s="163"/>
      <c r="I22" s="163"/>
      <c r="J22" s="112"/>
      <c r="K22" s="160"/>
      <c r="L22" s="32"/>
      <c r="M22" s="113">
        <f t="shared" si="0"/>
        <v>0</v>
      </c>
    </row>
    <row r="23" spans="1:13" ht="20.100000000000001" customHeight="1" x14ac:dyDescent="0.2">
      <c r="A23" s="115">
        <v>11</v>
      </c>
      <c r="B23" s="163"/>
      <c r="C23" s="163"/>
      <c r="D23" s="163"/>
      <c r="E23" s="163"/>
      <c r="F23" s="163"/>
      <c r="G23" s="163"/>
      <c r="H23" s="163"/>
      <c r="I23" s="163"/>
      <c r="J23" s="112"/>
      <c r="K23" s="160"/>
      <c r="L23" s="32"/>
      <c r="M23" s="113">
        <f t="shared" si="0"/>
        <v>0</v>
      </c>
    </row>
    <row r="24" spans="1:13" ht="20.100000000000001" customHeight="1" x14ac:dyDescent="0.2">
      <c r="A24" s="115">
        <v>12</v>
      </c>
      <c r="B24" s="163"/>
      <c r="C24" s="163"/>
      <c r="D24" s="163"/>
      <c r="E24" s="163"/>
      <c r="F24" s="163"/>
      <c r="G24" s="163"/>
      <c r="H24" s="163"/>
      <c r="I24" s="163"/>
      <c r="J24" s="112"/>
      <c r="K24" s="160"/>
      <c r="L24" s="32"/>
      <c r="M24" s="113">
        <f t="shared" si="0"/>
        <v>0</v>
      </c>
    </row>
    <row r="25" spans="1:13" x14ac:dyDescent="0.2">
      <c r="A25" s="55"/>
      <c r="L25" s="6" t="s">
        <v>10</v>
      </c>
      <c r="M25" s="59">
        <f>SUM(M13:M24)</f>
        <v>0</v>
      </c>
    </row>
    <row r="26" spans="1:13" ht="14.25" x14ac:dyDescent="0.2">
      <c r="A26" s="55"/>
      <c r="D26" s="69" t="s">
        <v>11</v>
      </c>
      <c r="E26" s="70"/>
      <c r="F26" s="70"/>
      <c r="G26" s="71"/>
      <c r="H26" s="245">
        <f>M25+Anexo!L43+'Anexo 2'!L43+'Anexo 3'!K43+'Anexo 4'!K43+'Anexo 5'!K43+'Anexo 6'!K43+'Anexo 7'!K43</f>
        <v>0</v>
      </c>
      <c r="I26" s="246"/>
      <c r="J26" s="247"/>
      <c r="M26" s="47"/>
    </row>
    <row r="27" spans="1:13" x14ac:dyDescent="0.2">
      <c r="A27" s="257" t="s">
        <v>52</v>
      </c>
      <c r="B27" s="212"/>
      <c r="C27" s="212"/>
      <c r="D27" s="258"/>
      <c r="E27" s="259"/>
      <c r="F27" s="260"/>
      <c r="G27" s="260"/>
      <c r="H27" s="260"/>
      <c r="I27" s="260"/>
      <c r="J27" s="260"/>
      <c r="K27" s="260"/>
      <c r="L27" s="260"/>
      <c r="M27" s="261"/>
    </row>
    <row r="28" spans="1:13" x14ac:dyDescent="0.2">
      <c r="A28" s="57"/>
      <c r="B28" s="21"/>
      <c r="C28" s="21"/>
      <c r="D28" s="21"/>
      <c r="E28" s="21"/>
      <c r="F28" s="21"/>
      <c r="G28" s="21"/>
      <c r="H28" s="21"/>
      <c r="I28" s="21"/>
      <c r="J28" s="21"/>
      <c r="K28" s="26"/>
      <c r="L28" s="26"/>
      <c r="M28" s="61"/>
    </row>
    <row r="29" spans="1:13" x14ac:dyDescent="0.2">
      <c r="A29" s="248" t="s">
        <v>12</v>
      </c>
      <c r="B29" s="249"/>
      <c r="C29" s="249"/>
      <c r="D29" s="249"/>
      <c r="E29" s="249"/>
      <c r="F29" s="253">
        <f ca="1" xml:space="preserve"> TODAY()</f>
        <v>44876</v>
      </c>
      <c r="G29" s="253"/>
      <c r="H29" s="27"/>
      <c r="I29" s="21"/>
      <c r="J29" s="21"/>
      <c r="K29" s="26"/>
      <c r="L29" s="26"/>
      <c r="M29" s="61"/>
    </row>
    <row r="30" spans="1:13" ht="12" customHeight="1" x14ac:dyDescent="0.2">
      <c r="A30" s="62"/>
      <c r="B30" s="27"/>
      <c r="C30" s="27"/>
      <c r="D30" s="27"/>
      <c r="E30" s="27"/>
      <c r="F30" s="27"/>
      <c r="G30" s="27"/>
      <c r="H30" s="260" t="s">
        <v>13</v>
      </c>
      <c r="I30" s="260"/>
      <c r="J30" s="260"/>
      <c r="K30" s="260"/>
      <c r="L30" s="260"/>
      <c r="M30" s="261"/>
    </row>
    <row r="31" spans="1:13" x14ac:dyDescent="0.2">
      <c r="A31" s="63" t="s">
        <v>31</v>
      </c>
      <c r="J31" s="9"/>
      <c r="K31" s="9"/>
      <c r="L31" s="9"/>
      <c r="M31" s="64"/>
    </row>
    <row r="32" spans="1:13" x14ac:dyDescent="0.2">
      <c r="A32" s="55"/>
      <c r="J32" s="9"/>
      <c r="K32" s="9"/>
      <c r="L32" s="9"/>
      <c r="M32" s="65"/>
    </row>
    <row r="33" spans="1:15" x14ac:dyDescent="0.2">
      <c r="A33" s="248" t="s">
        <v>57</v>
      </c>
      <c r="B33" s="249"/>
      <c r="C33" s="249"/>
      <c r="D33" s="249"/>
      <c r="E33" s="249"/>
      <c r="F33" s="253"/>
      <c r="G33" s="253"/>
      <c r="H33" s="27"/>
      <c r="I33" s="21"/>
      <c r="J33" s="21"/>
      <c r="K33" s="26"/>
      <c r="L33" s="26"/>
      <c r="M33" s="66"/>
    </row>
    <row r="34" spans="1:15" x14ac:dyDescent="0.2">
      <c r="A34" s="62"/>
      <c r="B34" s="27"/>
      <c r="C34" s="27"/>
      <c r="D34" s="27"/>
      <c r="E34" s="27"/>
      <c r="F34" s="27"/>
      <c r="G34" s="27"/>
      <c r="H34" s="260" t="s">
        <v>14</v>
      </c>
      <c r="I34" s="260"/>
      <c r="J34" s="260"/>
      <c r="K34" s="260"/>
      <c r="L34" s="260"/>
      <c r="M34" s="261"/>
    </row>
    <row r="35" spans="1:15" x14ac:dyDescent="0.2">
      <c r="A35" s="254" t="s">
        <v>15</v>
      </c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6"/>
    </row>
    <row r="36" spans="1:15" x14ac:dyDescent="0.2">
      <c r="A36" s="57" t="s">
        <v>16</v>
      </c>
      <c r="J36" s="9"/>
      <c r="K36" s="9"/>
      <c r="L36" s="9"/>
      <c r="M36" s="65"/>
    </row>
    <row r="37" spans="1:15" x14ac:dyDescent="0.2">
      <c r="A37" s="57" t="s">
        <v>17</v>
      </c>
      <c r="H37" s="7"/>
      <c r="I37" s="7"/>
      <c r="J37" s="7"/>
      <c r="K37" s="28"/>
      <c r="L37" s="28"/>
      <c r="M37" s="66"/>
    </row>
    <row r="38" spans="1:15" x14ac:dyDescent="0.2">
      <c r="A38" s="248" t="s">
        <v>57</v>
      </c>
      <c r="B38" s="249"/>
      <c r="C38" s="249"/>
      <c r="D38" s="249"/>
      <c r="E38" s="249"/>
      <c r="H38" s="212" t="s">
        <v>41</v>
      </c>
      <c r="I38" s="212"/>
      <c r="J38" s="212"/>
      <c r="K38" s="212"/>
      <c r="L38" s="212"/>
      <c r="M38" s="213"/>
      <c r="O38" s="11"/>
    </row>
    <row r="39" spans="1:15" x14ac:dyDescent="0.2">
      <c r="A39" s="264" t="s">
        <v>18</v>
      </c>
      <c r="B39" s="265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6"/>
    </row>
    <row r="40" spans="1:15" x14ac:dyDescent="0.2">
      <c r="A40" s="55"/>
      <c r="B40" s="21" t="s">
        <v>19</v>
      </c>
      <c r="C40" s="22" t="s">
        <v>20</v>
      </c>
      <c r="D40" s="21"/>
      <c r="E40" s="21"/>
      <c r="F40" s="21"/>
      <c r="G40" s="29"/>
      <c r="H40" s="30" t="s">
        <v>21</v>
      </c>
      <c r="I40" s="22"/>
      <c r="J40" s="22"/>
      <c r="K40" s="21"/>
      <c r="L40" s="21"/>
      <c r="M40" s="47"/>
    </row>
    <row r="41" spans="1:15" x14ac:dyDescent="0.2">
      <c r="A41" s="55"/>
      <c r="B41" s="21" t="s">
        <v>19</v>
      </c>
      <c r="C41" s="22" t="s">
        <v>22</v>
      </c>
      <c r="D41" s="21"/>
      <c r="E41" s="21"/>
      <c r="F41" s="21"/>
      <c r="G41" s="29"/>
      <c r="H41" s="30" t="s">
        <v>23</v>
      </c>
      <c r="I41" s="22"/>
      <c r="J41" s="22"/>
      <c r="K41" s="21"/>
      <c r="L41" s="21"/>
      <c r="M41" s="47"/>
    </row>
    <row r="42" spans="1:15" x14ac:dyDescent="0.2">
      <c r="A42" s="248" t="s">
        <v>57</v>
      </c>
      <c r="B42" s="249"/>
      <c r="C42" s="249"/>
      <c r="D42" s="249"/>
      <c r="E42" s="249"/>
      <c r="F42" s="21"/>
      <c r="G42" s="29"/>
      <c r="H42" s="262" t="s">
        <v>57</v>
      </c>
      <c r="I42" s="263"/>
      <c r="J42" s="263"/>
      <c r="K42" s="263"/>
      <c r="L42" s="263"/>
      <c r="M42" s="263"/>
    </row>
    <row r="43" spans="1:15" x14ac:dyDescent="0.2">
      <c r="A43" s="55"/>
      <c r="B43" s="21"/>
      <c r="C43" s="22"/>
      <c r="D43" s="21"/>
      <c r="E43" s="21"/>
      <c r="F43" s="21"/>
      <c r="G43" s="29"/>
      <c r="H43" s="25"/>
      <c r="I43" s="21"/>
      <c r="J43" s="21"/>
      <c r="K43" s="21"/>
      <c r="L43" s="21"/>
      <c r="M43" s="47"/>
    </row>
    <row r="44" spans="1:15" x14ac:dyDescent="0.2">
      <c r="A44" s="55"/>
      <c r="B44" s="27"/>
      <c r="C44" s="27"/>
      <c r="D44" s="27"/>
      <c r="E44" s="27"/>
      <c r="F44" s="27"/>
      <c r="G44" s="31"/>
      <c r="H44" s="25"/>
      <c r="I44" s="21"/>
      <c r="J44" s="21"/>
      <c r="K44" s="21"/>
      <c r="L44" s="21"/>
      <c r="M44" s="47"/>
    </row>
    <row r="45" spans="1:15" ht="12.75" customHeight="1" thickBot="1" x14ac:dyDescent="0.25">
      <c r="A45" s="214" t="s">
        <v>24</v>
      </c>
      <c r="B45" s="215"/>
      <c r="C45" s="215"/>
      <c r="D45" s="215"/>
      <c r="E45" s="215"/>
      <c r="F45" s="215"/>
      <c r="G45" s="216"/>
      <c r="H45" s="217" t="s">
        <v>25</v>
      </c>
      <c r="I45" s="215"/>
      <c r="J45" s="215"/>
      <c r="K45" s="215"/>
      <c r="L45" s="215"/>
      <c r="M45" s="218"/>
    </row>
    <row r="46" spans="1:15" ht="13.5" customHeight="1" x14ac:dyDescent="0.2">
      <c r="A46" s="250"/>
      <c r="B46" s="239" t="s">
        <v>71</v>
      </c>
      <c r="C46" s="239"/>
      <c r="D46" s="239"/>
      <c r="E46" s="239"/>
      <c r="F46" s="239"/>
      <c r="G46" s="240"/>
      <c r="H46" s="227" t="s">
        <v>191</v>
      </c>
      <c r="I46" s="227"/>
      <c r="J46" s="227"/>
      <c r="K46" s="228"/>
      <c r="L46" s="220" t="s">
        <v>38</v>
      </c>
      <c r="M46" s="221"/>
    </row>
    <row r="47" spans="1:15" x14ac:dyDescent="0.2">
      <c r="A47" s="251"/>
      <c r="B47" s="241"/>
      <c r="C47" s="241"/>
      <c r="D47" s="241"/>
      <c r="E47" s="241"/>
      <c r="F47" s="241"/>
      <c r="G47" s="242"/>
      <c r="H47" s="229"/>
      <c r="I47" s="229"/>
      <c r="J47" s="229"/>
      <c r="K47" s="230"/>
      <c r="L47" s="235"/>
      <c r="M47" s="236"/>
    </row>
    <row r="48" spans="1:15" ht="27" customHeight="1" thickBot="1" x14ac:dyDescent="0.25">
      <c r="A48" s="252"/>
      <c r="B48" s="243"/>
      <c r="C48" s="243"/>
      <c r="D48" s="243"/>
      <c r="E48" s="243"/>
      <c r="F48" s="243"/>
      <c r="G48" s="244"/>
      <c r="H48" s="231"/>
      <c r="I48" s="231"/>
      <c r="J48" s="231"/>
      <c r="K48" s="232"/>
      <c r="L48" s="237"/>
      <c r="M48" s="238"/>
    </row>
    <row r="49" spans="1:15" x14ac:dyDescent="0.2">
      <c r="A49" s="37" t="s">
        <v>45</v>
      </c>
      <c r="B49" s="38"/>
      <c r="C49" s="172" t="str">
        <f>IF(ISBLANK(D9),"",D9)</f>
        <v/>
      </c>
      <c r="D49" s="173"/>
      <c r="E49" s="173"/>
      <c r="F49" s="173"/>
      <c r="G49" s="173"/>
      <c r="H49" s="173"/>
      <c r="I49" s="173"/>
      <c r="J49" s="173"/>
      <c r="K49" s="173"/>
      <c r="L49" s="173"/>
      <c r="M49" s="174"/>
      <c r="O49" s="11"/>
    </row>
    <row r="50" spans="1:15" ht="13.5" thickBot="1" x14ac:dyDescent="0.25">
      <c r="A50" s="39" t="s">
        <v>46</v>
      </c>
      <c r="B50" s="36"/>
      <c r="C50" s="224"/>
      <c r="D50" s="225"/>
      <c r="E50" s="225"/>
      <c r="F50" s="225"/>
      <c r="G50" s="225"/>
      <c r="H50" s="225"/>
      <c r="I50" s="225"/>
      <c r="J50" s="226"/>
      <c r="K50" s="105" t="s">
        <v>47</v>
      </c>
      <c r="L50" s="222" t="str">
        <f>IF(ISBLANK(L9),"",L9)</f>
        <v/>
      </c>
      <c r="M50" s="223"/>
      <c r="O50" s="11"/>
    </row>
    <row r="51" spans="1:15" x14ac:dyDescent="0.2">
      <c r="A51" s="103" t="s">
        <v>66</v>
      </c>
      <c r="B51" s="104"/>
      <c r="C51" s="17"/>
      <c r="D51" s="233" t="str">
        <f>IF(E10="","-",E10)</f>
        <v>-</v>
      </c>
      <c r="E51" s="234"/>
      <c r="F51" s="234"/>
      <c r="G51" s="234"/>
      <c r="H51" s="234"/>
      <c r="I51" s="234"/>
      <c r="J51" s="234"/>
      <c r="K51" s="219"/>
      <c r="L51" s="219"/>
      <c r="M51" s="219"/>
      <c r="O51" s="11"/>
    </row>
    <row r="52" spans="1:15" ht="12" customHeight="1" x14ac:dyDescent="0.2">
      <c r="A52" s="197" t="s">
        <v>51</v>
      </c>
      <c r="B52" s="198"/>
      <c r="C52" s="198"/>
      <c r="D52" s="198"/>
      <c r="E52" s="198"/>
      <c r="F52" s="198"/>
      <c r="G52" s="198"/>
      <c r="H52" s="199" t="s">
        <v>70</v>
      </c>
      <c r="I52" s="199"/>
      <c r="J52" s="199"/>
      <c r="K52" s="199"/>
      <c r="L52" s="175">
        <f>H26</f>
        <v>0</v>
      </c>
      <c r="M52" s="176"/>
      <c r="O52" s="11"/>
    </row>
    <row r="53" spans="1:15" ht="12.75" customHeight="1" x14ac:dyDescent="0.2">
      <c r="A53" s="210" t="s">
        <v>7</v>
      </c>
      <c r="B53" s="211"/>
      <c r="C53" s="41" t="s">
        <v>8</v>
      </c>
      <c r="D53" s="291" t="s">
        <v>50</v>
      </c>
      <c r="E53" s="292"/>
      <c r="F53" s="292"/>
      <c r="G53" s="292"/>
      <c r="H53" s="292"/>
      <c r="I53" s="292"/>
      <c r="J53" s="290" t="s">
        <v>77</v>
      </c>
      <c r="K53" s="290"/>
      <c r="L53" s="40" t="s">
        <v>48</v>
      </c>
      <c r="M53" s="45" t="s">
        <v>49</v>
      </c>
    </row>
    <row r="54" spans="1:15" ht="16.5" customHeight="1" x14ac:dyDescent="0.2">
      <c r="A54" s="170" t="str">
        <f t="shared" ref="A54:A65" si="1">IF(ISBLANK(J13),"",J13)</f>
        <v/>
      </c>
      <c r="B54" s="171"/>
      <c r="C54" s="68" t="str">
        <f>IF(ISBLANK(K13),"",K13)</f>
        <v/>
      </c>
      <c r="D54" s="267"/>
      <c r="E54" s="267"/>
      <c r="F54" s="267"/>
      <c r="G54" s="267"/>
      <c r="H54" s="267"/>
      <c r="I54" s="267"/>
      <c r="J54" s="209">
        <f>H13</f>
        <v>0</v>
      </c>
      <c r="K54" s="209"/>
      <c r="L54" s="43" t="str">
        <f>IF(ISBLANK(L13),"",L13)</f>
        <v/>
      </c>
      <c r="M54" s="46">
        <f>M13</f>
        <v>0</v>
      </c>
    </row>
    <row r="55" spans="1:15" ht="16.5" customHeight="1" x14ac:dyDescent="0.2">
      <c r="A55" s="170" t="str">
        <f t="shared" si="1"/>
        <v/>
      </c>
      <c r="B55" s="171"/>
      <c r="C55" s="68" t="str">
        <f t="shared" ref="C55:C61" si="2">IF(ISBLANK(K14),"",K14)</f>
        <v/>
      </c>
      <c r="D55" s="267" t="str">
        <f t="shared" ref="D55:D65" si="3">IF(ISBLANK(B14),"",B14)</f>
        <v/>
      </c>
      <c r="E55" s="267"/>
      <c r="F55" s="267"/>
      <c r="G55" s="267"/>
      <c r="H55" s="267"/>
      <c r="I55" s="267"/>
      <c r="J55" s="209">
        <f t="shared" ref="J55:J65" si="4">H14</f>
        <v>0</v>
      </c>
      <c r="K55" s="209"/>
      <c r="L55" s="43" t="str">
        <f t="shared" ref="L55:L66" si="5">IF(ISBLANK(L14),"",L14)</f>
        <v/>
      </c>
      <c r="M55" s="46">
        <f t="shared" ref="M55:M66" si="6">M14</f>
        <v>0</v>
      </c>
    </row>
    <row r="56" spans="1:15" ht="16.5" customHeight="1" x14ac:dyDescent="0.2">
      <c r="A56" s="170" t="str">
        <f t="shared" si="1"/>
        <v/>
      </c>
      <c r="B56" s="171"/>
      <c r="C56" s="68" t="str">
        <f t="shared" si="2"/>
        <v/>
      </c>
      <c r="D56" s="267" t="str">
        <f t="shared" si="3"/>
        <v/>
      </c>
      <c r="E56" s="267"/>
      <c r="F56" s="267"/>
      <c r="G56" s="267"/>
      <c r="H56" s="267"/>
      <c r="I56" s="267"/>
      <c r="J56" s="209">
        <f t="shared" si="4"/>
        <v>0</v>
      </c>
      <c r="K56" s="209"/>
      <c r="L56" s="43" t="str">
        <f t="shared" si="5"/>
        <v/>
      </c>
      <c r="M56" s="46">
        <f t="shared" si="6"/>
        <v>0</v>
      </c>
      <c r="O56" s="11"/>
    </row>
    <row r="57" spans="1:15" ht="16.5" customHeight="1" x14ac:dyDescent="0.2">
      <c r="A57" s="170" t="str">
        <f t="shared" si="1"/>
        <v/>
      </c>
      <c r="B57" s="171"/>
      <c r="C57" s="68" t="str">
        <f t="shared" si="2"/>
        <v/>
      </c>
      <c r="D57" s="267" t="str">
        <f t="shared" si="3"/>
        <v/>
      </c>
      <c r="E57" s="267"/>
      <c r="F57" s="267"/>
      <c r="G57" s="267"/>
      <c r="H57" s="267"/>
      <c r="I57" s="267"/>
      <c r="J57" s="209">
        <f t="shared" si="4"/>
        <v>0</v>
      </c>
      <c r="K57" s="209"/>
      <c r="L57" s="43" t="str">
        <f t="shared" si="5"/>
        <v/>
      </c>
      <c r="M57" s="46">
        <f t="shared" si="6"/>
        <v>0</v>
      </c>
    </row>
    <row r="58" spans="1:15" ht="16.5" customHeight="1" x14ac:dyDescent="0.2">
      <c r="A58" s="170" t="str">
        <f t="shared" si="1"/>
        <v/>
      </c>
      <c r="B58" s="171"/>
      <c r="C58" s="68" t="str">
        <f t="shared" si="2"/>
        <v/>
      </c>
      <c r="D58" s="267" t="str">
        <f t="shared" si="3"/>
        <v/>
      </c>
      <c r="E58" s="267"/>
      <c r="F58" s="267"/>
      <c r="G58" s="267"/>
      <c r="H58" s="267"/>
      <c r="I58" s="267"/>
      <c r="J58" s="209">
        <f t="shared" si="4"/>
        <v>0</v>
      </c>
      <c r="K58" s="209"/>
      <c r="L58" s="43" t="str">
        <f t="shared" si="5"/>
        <v/>
      </c>
      <c r="M58" s="46">
        <f t="shared" si="6"/>
        <v>0</v>
      </c>
      <c r="O58" s="11"/>
    </row>
    <row r="59" spans="1:15" ht="16.5" customHeight="1" x14ac:dyDescent="0.2">
      <c r="A59" s="170" t="str">
        <f t="shared" si="1"/>
        <v/>
      </c>
      <c r="B59" s="171"/>
      <c r="C59" s="68" t="str">
        <f t="shared" si="2"/>
        <v/>
      </c>
      <c r="D59" s="267" t="str">
        <f t="shared" si="3"/>
        <v/>
      </c>
      <c r="E59" s="267"/>
      <c r="F59" s="267"/>
      <c r="G59" s="267"/>
      <c r="H59" s="267"/>
      <c r="I59" s="267"/>
      <c r="J59" s="209">
        <f t="shared" si="4"/>
        <v>0</v>
      </c>
      <c r="K59" s="209"/>
      <c r="L59" s="43" t="str">
        <f t="shared" si="5"/>
        <v/>
      </c>
      <c r="M59" s="46">
        <f t="shared" si="6"/>
        <v>0</v>
      </c>
    </row>
    <row r="60" spans="1:15" ht="16.5" customHeight="1" x14ac:dyDescent="0.2">
      <c r="A60" s="170" t="str">
        <f t="shared" si="1"/>
        <v/>
      </c>
      <c r="B60" s="171"/>
      <c r="C60" s="68" t="str">
        <f t="shared" si="2"/>
        <v/>
      </c>
      <c r="D60" s="267" t="str">
        <f t="shared" si="3"/>
        <v/>
      </c>
      <c r="E60" s="267"/>
      <c r="F60" s="267"/>
      <c r="G60" s="267"/>
      <c r="H60" s="267"/>
      <c r="I60" s="267"/>
      <c r="J60" s="209">
        <f t="shared" si="4"/>
        <v>0</v>
      </c>
      <c r="K60" s="209"/>
      <c r="L60" s="43" t="str">
        <f t="shared" si="5"/>
        <v/>
      </c>
      <c r="M60" s="46">
        <f t="shared" si="6"/>
        <v>0</v>
      </c>
      <c r="O60" s="14"/>
    </row>
    <row r="61" spans="1:15" ht="16.5" customHeight="1" x14ac:dyDescent="0.2">
      <c r="A61" s="170" t="str">
        <f t="shared" si="1"/>
        <v/>
      </c>
      <c r="B61" s="171"/>
      <c r="C61" s="68" t="str">
        <f t="shared" si="2"/>
        <v/>
      </c>
      <c r="D61" s="267" t="str">
        <f t="shared" si="3"/>
        <v/>
      </c>
      <c r="E61" s="267"/>
      <c r="F61" s="267"/>
      <c r="G61" s="267"/>
      <c r="H61" s="267"/>
      <c r="I61" s="267"/>
      <c r="J61" s="209">
        <f t="shared" si="4"/>
        <v>0</v>
      </c>
      <c r="K61" s="209"/>
      <c r="L61" s="43" t="str">
        <f t="shared" si="5"/>
        <v/>
      </c>
      <c r="M61" s="46">
        <f t="shared" si="6"/>
        <v>0</v>
      </c>
      <c r="O61" s="14"/>
    </row>
    <row r="62" spans="1:15" ht="16.5" customHeight="1" x14ac:dyDescent="0.2">
      <c r="A62" s="170" t="str">
        <f t="shared" si="1"/>
        <v/>
      </c>
      <c r="B62" s="171"/>
      <c r="C62" s="68" t="str">
        <f>IF(ISBLANK(K21),"",K21)</f>
        <v/>
      </c>
      <c r="D62" s="267" t="str">
        <f t="shared" si="3"/>
        <v/>
      </c>
      <c r="E62" s="267"/>
      <c r="F62" s="267"/>
      <c r="G62" s="267"/>
      <c r="H62" s="267"/>
      <c r="I62" s="267"/>
      <c r="J62" s="209">
        <f t="shared" si="4"/>
        <v>0</v>
      </c>
      <c r="K62" s="209"/>
      <c r="L62" s="43" t="str">
        <f t="shared" si="5"/>
        <v/>
      </c>
      <c r="M62" s="46">
        <f t="shared" si="6"/>
        <v>0</v>
      </c>
      <c r="O62" s="14"/>
    </row>
    <row r="63" spans="1:15" ht="16.5" customHeight="1" x14ac:dyDescent="0.2">
      <c r="A63" s="170" t="str">
        <f t="shared" si="1"/>
        <v/>
      </c>
      <c r="B63" s="171"/>
      <c r="C63" s="68" t="str">
        <f>IF(ISBLANK(K22),"",K22)</f>
        <v/>
      </c>
      <c r="D63" s="267" t="str">
        <f t="shared" si="3"/>
        <v/>
      </c>
      <c r="E63" s="267"/>
      <c r="F63" s="267"/>
      <c r="G63" s="267"/>
      <c r="H63" s="267"/>
      <c r="I63" s="267"/>
      <c r="J63" s="209">
        <f t="shared" si="4"/>
        <v>0</v>
      </c>
      <c r="K63" s="209"/>
      <c r="L63" s="43" t="str">
        <f t="shared" si="5"/>
        <v/>
      </c>
      <c r="M63" s="46">
        <f t="shared" si="6"/>
        <v>0</v>
      </c>
      <c r="O63" s="14"/>
    </row>
    <row r="64" spans="1:15" ht="16.5" customHeight="1" x14ac:dyDescent="0.2">
      <c r="A64" s="170" t="str">
        <f t="shared" si="1"/>
        <v/>
      </c>
      <c r="B64" s="171"/>
      <c r="C64" s="68" t="str">
        <f>IF(ISBLANK(K23),"",K23)</f>
        <v/>
      </c>
      <c r="D64" s="267" t="str">
        <f t="shared" si="3"/>
        <v/>
      </c>
      <c r="E64" s="267"/>
      <c r="F64" s="267"/>
      <c r="G64" s="267"/>
      <c r="H64" s="267"/>
      <c r="I64" s="267"/>
      <c r="J64" s="209">
        <f t="shared" si="4"/>
        <v>0</v>
      </c>
      <c r="K64" s="209"/>
      <c r="L64" s="43" t="str">
        <f t="shared" si="5"/>
        <v/>
      </c>
      <c r="M64" s="46">
        <f t="shared" si="6"/>
        <v>0</v>
      </c>
      <c r="O64" s="14"/>
    </row>
    <row r="65" spans="1:15" ht="16.5" customHeight="1" x14ac:dyDescent="0.2">
      <c r="A65" s="207" t="str">
        <f t="shared" si="1"/>
        <v/>
      </c>
      <c r="B65" s="208"/>
      <c r="C65" s="73" t="str">
        <f>IF(ISBLANK(K24),"",K24)</f>
        <v/>
      </c>
      <c r="D65" s="267" t="str">
        <f t="shared" si="3"/>
        <v/>
      </c>
      <c r="E65" s="267"/>
      <c r="F65" s="267"/>
      <c r="G65" s="267"/>
      <c r="H65" s="267"/>
      <c r="I65" s="267"/>
      <c r="J65" s="209">
        <f t="shared" si="4"/>
        <v>0</v>
      </c>
      <c r="K65" s="209"/>
      <c r="L65" s="43" t="str">
        <f t="shared" si="5"/>
        <v/>
      </c>
      <c r="M65" s="46">
        <f t="shared" si="6"/>
        <v>0</v>
      </c>
      <c r="O65" s="14"/>
    </row>
    <row r="66" spans="1:15" ht="12" customHeight="1" x14ac:dyDescent="0.2">
      <c r="A66" s="203" t="s">
        <v>1</v>
      </c>
      <c r="B66" s="204"/>
      <c r="C66" s="204"/>
      <c r="D66" s="194" t="str">
        <f>IF(ISBLANK(D4),"",D4)</f>
        <v/>
      </c>
      <c r="E66" s="195"/>
      <c r="F66" s="195"/>
      <c r="G66" s="195"/>
      <c r="H66" s="195"/>
      <c r="I66" s="195"/>
      <c r="J66" s="195"/>
      <c r="K66" s="196"/>
      <c r="L66" s="42" t="str">
        <f t="shared" si="5"/>
        <v>Total</v>
      </c>
      <c r="M66" s="46">
        <f t="shared" si="6"/>
        <v>0</v>
      </c>
      <c r="O66" s="14"/>
    </row>
    <row r="67" spans="1:15" ht="12" customHeight="1" thickBot="1" x14ac:dyDescent="0.25">
      <c r="A67" s="203" t="s">
        <v>69</v>
      </c>
      <c r="B67" s="204"/>
      <c r="C67" s="204"/>
      <c r="D67" s="194" t="str">
        <f>IF(ISBLANK(D5),"",D5)</f>
        <v/>
      </c>
      <c r="E67" s="195"/>
      <c r="F67" s="205"/>
      <c r="G67" s="205"/>
      <c r="H67" s="205"/>
      <c r="I67" s="205"/>
      <c r="J67" s="205"/>
      <c r="K67" s="206"/>
      <c r="M67" s="47"/>
      <c r="O67" s="14"/>
    </row>
    <row r="68" spans="1:15" ht="14.25" customHeight="1" x14ac:dyDescent="0.2">
      <c r="A68" s="51"/>
      <c r="B68" s="49"/>
      <c r="C68" s="50"/>
      <c r="D68" s="169" t="s">
        <v>3</v>
      </c>
      <c r="E68" s="169"/>
      <c r="F68" s="177" t="s">
        <v>58</v>
      </c>
      <c r="G68" s="178"/>
      <c r="H68" s="178"/>
      <c r="I68" s="178"/>
      <c r="J68" s="179"/>
      <c r="K68" s="186" t="s">
        <v>54</v>
      </c>
      <c r="L68" s="186"/>
      <c r="M68" s="187"/>
      <c r="O68" s="14"/>
    </row>
    <row r="69" spans="1:15" ht="18.75" customHeight="1" x14ac:dyDescent="0.2">
      <c r="A69" s="166" t="s">
        <v>44</v>
      </c>
      <c r="B69" s="167"/>
      <c r="C69" s="168"/>
      <c r="D69" s="97">
        <f>L7</f>
        <v>0</v>
      </c>
      <c r="E69" s="98">
        <f>M7</f>
        <v>0</v>
      </c>
      <c r="F69" s="180"/>
      <c r="G69" s="181"/>
      <c r="H69" s="181"/>
      <c r="I69" s="181"/>
      <c r="J69" s="182"/>
      <c r="K69" s="188"/>
      <c r="L69" s="188"/>
      <c r="M69" s="189"/>
      <c r="O69" s="14"/>
    </row>
    <row r="70" spans="1:15" ht="19.5" customHeight="1" thickBot="1" x14ac:dyDescent="0.25">
      <c r="A70" s="166" t="s">
        <v>60</v>
      </c>
      <c r="B70" s="167"/>
      <c r="C70" s="168"/>
      <c r="D70" s="97">
        <f>F7</f>
        <v>0</v>
      </c>
      <c r="E70" s="98">
        <f>G7</f>
        <v>0</v>
      </c>
      <c r="F70" s="183"/>
      <c r="G70" s="184"/>
      <c r="H70" s="184"/>
      <c r="I70" s="184"/>
      <c r="J70" s="185"/>
      <c r="K70" s="188"/>
      <c r="L70" s="188"/>
      <c r="M70" s="189"/>
      <c r="O70" s="14"/>
    </row>
    <row r="71" spans="1:15" ht="15" x14ac:dyDescent="0.2">
      <c r="A71" s="55"/>
      <c r="B71" s="48"/>
      <c r="C71" s="48"/>
      <c r="D71" s="48"/>
      <c r="E71" s="48"/>
      <c r="J71" s="13"/>
      <c r="K71" s="190"/>
      <c r="L71" s="188"/>
      <c r="M71" s="189"/>
      <c r="O71" s="14"/>
    </row>
    <row r="72" spans="1:15" ht="20.25" customHeight="1" thickBot="1" x14ac:dyDescent="0.25">
      <c r="A72" s="200" t="s">
        <v>53</v>
      </c>
      <c r="B72" s="201"/>
      <c r="C72" s="201"/>
      <c r="D72" s="201"/>
      <c r="E72" s="201"/>
      <c r="F72" s="201"/>
      <c r="G72" s="201"/>
      <c r="H72" s="201"/>
      <c r="I72" s="201"/>
      <c r="J72" s="202"/>
      <c r="K72" s="191"/>
      <c r="L72" s="192"/>
      <c r="M72" s="193"/>
      <c r="O72" s="14"/>
    </row>
  </sheetData>
  <dataConsolidate/>
  <mergeCells count="120">
    <mergeCell ref="J53:K53"/>
    <mergeCell ref="D53:I53"/>
    <mergeCell ref="D60:I60"/>
    <mergeCell ref="D61:I61"/>
    <mergeCell ref="D62:I62"/>
    <mergeCell ref="D63:I63"/>
    <mergeCell ref="J60:K60"/>
    <mergeCell ref="J61:K61"/>
    <mergeCell ref="J62:K62"/>
    <mergeCell ref="J63:K63"/>
    <mergeCell ref="J58:K58"/>
    <mergeCell ref="J59:K59"/>
    <mergeCell ref="D64:I64"/>
    <mergeCell ref="D65:I65"/>
    <mergeCell ref="D54:I54"/>
    <mergeCell ref="D55:I55"/>
    <mergeCell ref="D56:I56"/>
    <mergeCell ref="D57:I57"/>
    <mergeCell ref="D58:I58"/>
    <mergeCell ref="D59:I59"/>
    <mergeCell ref="L1:M1"/>
    <mergeCell ref="E10:H10"/>
    <mergeCell ref="L2:M3"/>
    <mergeCell ref="D9:J9"/>
    <mergeCell ref="L9:M9"/>
    <mergeCell ref="H18:I18"/>
    <mergeCell ref="E11:M11"/>
    <mergeCell ref="A11:D11"/>
    <mergeCell ref="A4:C4"/>
    <mergeCell ref="A5:C5"/>
    <mergeCell ref="L6:M6"/>
    <mergeCell ref="D4:M4"/>
    <mergeCell ref="D5:M5"/>
    <mergeCell ref="I10:M10"/>
    <mergeCell ref="F6:G6"/>
    <mergeCell ref="L8:M8"/>
    <mergeCell ref="H26:J26"/>
    <mergeCell ref="A29:E29"/>
    <mergeCell ref="A46:A48"/>
    <mergeCell ref="F29:G29"/>
    <mergeCell ref="A35:M35"/>
    <mergeCell ref="A27:D27"/>
    <mergeCell ref="E27:M27"/>
    <mergeCell ref="H42:M42"/>
    <mergeCell ref="F33:G33"/>
    <mergeCell ref="H30:M30"/>
    <mergeCell ref="H34:M34"/>
    <mergeCell ref="A33:E33"/>
    <mergeCell ref="A39:M39"/>
    <mergeCell ref="A38:E38"/>
    <mergeCell ref="A42:E42"/>
    <mergeCell ref="A55:B55"/>
    <mergeCell ref="A56:B56"/>
    <mergeCell ref="A63:B63"/>
    <mergeCell ref="A62:B62"/>
    <mergeCell ref="A65:B65"/>
    <mergeCell ref="J64:K64"/>
    <mergeCell ref="A53:B53"/>
    <mergeCell ref="A54:B54"/>
    <mergeCell ref="H38:M38"/>
    <mergeCell ref="A45:G45"/>
    <mergeCell ref="H45:M45"/>
    <mergeCell ref="K51:M51"/>
    <mergeCell ref="L46:M46"/>
    <mergeCell ref="L50:M50"/>
    <mergeCell ref="C50:J50"/>
    <mergeCell ref="H46:K48"/>
    <mergeCell ref="D51:J51"/>
    <mergeCell ref="L47:M48"/>
    <mergeCell ref="B46:G48"/>
    <mergeCell ref="J65:K65"/>
    <mergeCell ref="J54:K54"/>
    <mergeCell ref="J55:K55"/>
    <mergeCell ref="J56:K56"/>
    <mergeCell ref="J57:K57"/>
    <mergeCell ref="A70:C70"/>
    <mergeCell ref="A69:C69"/>
    <mergeCell ref="D68:E68"/>
    <mergeCell ref="H20:I20"/>
    <mergeCell ref="A64:B64"/>
    <mergeCell ref="C49:M49"/>
    <mergeCell ref="B24:G24"/>
    <mergeCell ref="L52:M52"/>
    <mergeCell ref="H21:I21"/>
    <mergeCell ref="H22:I22"/>
    <mergeCell ref="F68:J70"/>
    <mergeCell ref="K68:M72"/>
    <mergeCell ref="D66:K66"/>
    <mergeCell ref="A52:G52"/>
    <mergeCell ref="H52:K52"/>
    <mergeCell ref="A57:B57"/>
    <mergeCell ref="A58:B58"/>
    <mergeCell ref="A59:B59"/>
    <mergeCell ref="A72:J72"/>
    <mergeCell ref="A66:C66"/>
    <mergeCell ref="A67:C67"/>
    <mergeCell ref="D67:K67"/>
    <mergeCell ref="A60:B60"/>
    <mergeCell ref="A61:B61"/>
    <mergeCell ref="B12:G12"/>
    <mergeCell ref="B19:G19"/>
    <mergeCell ref="B20:G20"/>
    <mergeCell ref="B21:G21"/>
    <mergeCell ref="B22:G22"/>
    <mergeCell ref="B23:G23"/>
    <mergeCell ref="B18:G18"/>
    <mergeCell ref="H23:I23"/>
    <mergeCell ref="H24:I24"/>
    <mergeCell ref="B13:G13"/>
    <mergeCell ref="B14:G14"/>
    <mergeCell ref="B15:G15"/>
    <mergeCell ref="B16:G16"/>
    <mergeCell ref="B17:G17"/>
    <mergeCell ref="H19:I19"/>
    <mergeCell ref="H12:I12"/>
    <mergeCell ref="H13:I13"/>
    <mergeCell ref="H14:I14"/>
    <mergeCell ref="H15:I15"/>
    <mergeCell ref="H16:I16"/>
    <mergeCell ref="H17:I17"/>
  </mergeCells>
  <phoneticPr fontId="12" type="noConversion"/>
  <dataValidations count="2">
    <dataValidation type="list" allowBlank="1" showInputMessage="1" showErrorMessage="1" sqref="D4:M4" xr:uid="{00000000-0002-0000-0100-000000000000}">
      <formula1>orgaos</formula1>
    </dataValidation>
    <dataValidation type="list" allowBlank="1" showInputMessage="1" showErrorMessage="1" sqref="K13:K24" xr:uid="{A1C9D188-4D0E-4438-BC8E-46C82F90B46C}">
      <formula1>unidades</formula1>
    </dataValidation>
  </dataValidations>
  <pageMargins left="0.78740157480314965" right="0.39370078740157483" top="0.31496062992125984" bottom="0.51181102362204722" header="0.51181102362204722" footer="0.78740157480314965"/>
  <pageSetup paperSize="9" scale="91" fitToHeight="2" orientation="portrait" r:id="rId1"/>
  <headerFooter alignWithMargins="0"/>
  <rowBreaks count="1" manualBreakCount="1">
    <brk id="45" max="12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OFFSET(Listas!$A$1,1,MATCH(D4,orgaos,0),COUNTA(INDEX(projatv,,MATCH(D4,orgaos,0))))</xm:f>
          </x14:formula1>
          <xm:sqref>D5:M5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27"/>
  <sheetViews>
    <sheetView topLeftCell="A2" zoomScaleNormal="100" workbookViewId="0">
      <selection activeCell="O121" sqref="O121"/>
    </sheetView>
  </sheetViews>
  <sheetFormatPr defaultRowHeight="12.75" x14ac:dyDescent="0.2"/>
  <cols>
    <col min="1" max="1" width="3.5703125" style="1" customWidth="1"/>
    <col min="2" max="2" width="6.7109375" style="1" customWidth="1"/>
    <col min="3" max="3" width="2.28515625" style="1" customWidth="1"/>
    <col min="4" max="4" width="9.140625" style="1"/>
    <col min="5" max="5" width="3" style="1" customWidth="1"/>
    <col min="6" max="6" width="10" style="1" customWidth="1"/>
    <col min="7" max="7" width="7.85546875" style="1" customWidth="1"/>
    <col min="8" max="9" width="10.5703125" style="1" customWidth="1"/>
    <col min="10" max="11" width="7.85546875" style="1" customWidth="1"/>
    <col min="12" max="12" width="9.140625" style="1"/>
    <col min="13" max="13" width="10.140625" style="1" customWidth="1"/>
    <col min="14" max="16384" width="9.140625" style="1"/>
  </cols>
  <sheetData>
    <row r="1" spans="1:13" ht="8.25" hidden="1" customHeight="1" x14ac:dyDescent="0.2">
      <c r="E1" s="2"/>
      <c r="F1" s="2"/>
      <c r="G1" s="2"/>
      <c r="H1" s="2"/>
      <c r="I1" s="2"/>
      <c r="J1" s="2"/>
      <c r="K1" s="2"/>
    </row>
    <row r="2" spans="1:13" x14ac:dyDescent="0.2">
      <c r="A2" s="52"/>
      <c r="B2" s="53"/>
      <c r="C2" s="67" t="s">
        <v>63</v>
      </c>
      <c r="D2" s="53"/>
      <c r="E2" s="54"/>
      <c r="F2" s="54"/>
      <c r="G2" s="54"/>
      <c r="H2" s="54"/>
      <c r="I2" s="54"/>
      <c r="J2" s="54"/>
      <c r="K2" s="54"/>
      <c r="L2" s="331" t="s">
        <v>76</v>
      </c>
      <c r="M2" s="332"/>
    </row>
    <row r="3" spans="1:13" x14ac:dyDescent="0.2">
      <c r="A3" s="55"/>
      <c r="C3" s="35" t="s">
        <v>0</v>
      </c>
      <c r="E3" s="2"/>
      <c r="F3" s="2"/>
      <c r="G3" s="2"/>
      <c r="H3" s="2"/>
      <c r="I3" s="2"/>
      <c r="J3" s="2"/>
      <c r="K3" s="2"/>
      <c r="M3" s="47"/>
    </row>
    <row r="4" spans="1:13" ht="15" x14ac:dyDescent="0.2">
      <c r="A4" s="339" t="s">
        <v>32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1"/>
    </row>
    <row r="5" spans="1:13" ht="8.25" customHeight="1" x14ac:dyDescent="0.2">
      <c r="A5" s="55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75"/>
    </row>
    <row r="6" spans="1:13" x14ac:dyDescent="0.2">
      <c r="A6" s="55"/>
      <c r="K6" s="307" t="s">
        <v>3</v>
      </c>
      <c r="L6" s="308"/>
      <c r="M6" s="47"/>
    </row>
    <row r="7" spans="1:13" x14ac:dyDescent="0.2">
      <c r="A7" s="55"/>
      <c r="D7" s="259" t="s">
        <v>4</v>
      </c>
      <c r="E7" s="260"/>
      <c r="F7" s="260"/>
      <c r="G7" s="260"/>
      <c r="H7" s="260"/>
      <c r="I7" s="260"/>
      <c r="J7" s="327"/>
      <c r="K7" s="23">
        <f>'Pedido de compra da licitação'!F7</f>
        <v>0</v>
      </c>
      <c r="L7" s="24">
        <f>'Pedido de compra da licitação'!G7</f>
        <v>0</v>
      </c>
      <c r="M7" s="47"/>
    </row>
    <row r="8" spans="1:13" ht="3.75" customHeight="1" x14ac:dyDescent="0.2">
      <c r="A8" s="55"/>
      <c r="K8" s="12"/>
      <c r="L8" s="12"/>
      <c r="M8" s="47"/>
    </row>
    <row r="9" spans="1:13" x14ac:dyDescent="0.2">
      <c r="A9" s="55"/>
      <c r="D9" s="259" t="s">
        <v>55</v>
      </c>
      <c r="E9" s="260"/>
      <c r="F9" s="260"/>
      <c r="G9" s="260"/>
      <c r="H9" s="260"/>
      <c r="I9" s="260"/>
      <c r="J9" s="327"/>
      <c r="K9" s="23">
        <f>'Pedido de compra da licitação'!L7</f>
        <v>0</v>
      </c>
      <c r="L9" s="24">
        <f>'Pedido de compra da licitação'!M7</f>
        <v>0</v>
      </c>
      <c r="M9" s="47"/>
    </row>
    <row r="10" spans="1:13" ht="3" customHeight="1" x14ac:dyDescent="0.2">
      <c r="A10" s="55"/>
      <c r="M10" s="47"/>
    </row>
    <row r="11" spans="1:13" hidden="1" x14ac:dyDescent="0.2">
      <c r="A11" s="55"/>
      <c r="M11" s="47"/>
    </row>
    <row r="12" spans="1:13" ht="8.25" hidden="1" customHeight="1" x14ac:dyDescent="0.2">
      <c r="A12" s="55"/>
      <c r="M12" s="47"/>
    </row>
    <row r="13" spans="1:13" hidden="1" x14ac:dyDescent="0.2">
      <c r="A13" s="55"/>
      <c r="M13" s="47"/>
    </row>
    <row r="14" spans="1:13" ht="9" hidden="1" customHeight="1" x14ac:dyDescent="0.2">
      <c r="A14" s="57"/>
      <c r="M14" s="47"/>
    </row>
    <row r="15" spans="1:13" x14ac:dyDescent="0.2">
      <c r="A15" s="76" t="s">
        <v>39</v>
      </c>
      <c r="B15" s="5"/>
      <c r="C15" s="5"/>
      <c r="D15" s="5"/>
      <c r="E15" s="5"/>
      <c r="F15" s="328" t="str">
        <f>IF('Pedido de compra da licitação'!D9="","-",'Pedido de compra da licitação'!D9)</f>
        <v>-</v>
      </c>
      <c r="G15" s="328"/>
      <c r="H15" s="328"/>
      <c r="I15" s="328"/>
      <c r="J15" s="328"/>
      <c r="K15" s="328"/>
      <c r="L15" s="328"/>
      <c r="M15" s="329"/>
    </row>
    <row r="16" spans="1:13" ht="12.75" customHeight="1" x14ac:dyDescent="0.2">
      <c r="A16" s="328" t="s">
        <v>67</v>
      </c>
      <c r="B16" s="328"/>
      <c r="C16" s="328"/>
      <c r="D16" s="328"/>
      <c r="E16" s="328"/>
      <c r="F16" s="285" t="str">
        <f>IF('Pedido de compra da licitação'!E10="","-",'Pedido de compra da licitação'!E10)</f>
        <v>-</v>
      </c>
      <c r="G16" s="285"/>
      <c r="H16" s="285"/>
      <c r="I16" s="285"/>
      <c r="J16" s="285"/>
      <c r="K16" s="285"/>
      <c r="L16" s="285"/>
      <c r="M16" s="330"/>
    </row>
    <row r="17" spans="1:13" x14ac:dyDescent="0.2">
      <c r="A17" s="342" t="s">
        <v>5</v>
      </c>
      <c r="B17" s="333" t="s">
        <v>6</v>
      </c>
      <c r="C17" s="334"/>
      <c r="D17" s="334"/>
      <c r="E17" s="334"/>
      <c r="F17" s="334"/>
      <c r="G17" s="335"/>
      <c r="H17" s="295" t="s">
        <v>77</v>
      </c>
      <c r="I17" s="295"/>
      <c r="J17" s="295" t="s">
        <v>7</v>
      </c>
      <c r="K17" s="165" t="s">
        <v>8</v>
      </c>
      <c r="L17" s="290" t="s">
        <v>9</v>
      </c>
      <c r="M17" s="326" t="s">
        <v>10</v>
      </c>
    </row>
    <row r="18" spans="1:13" x14ac:dyDescent="0.2">
      <c r="A18" s="342"/>
      <c r="B18" s="336"/>
      <c r="C18" s="337"/>
      <c r="D18" s="337"/>
      <c r="E18" s="337"/>
      <c r="F18" s="337"/>
      <c r="G18" s="338"/>
      <c r="H18" s="295"/>
      <c r="I18" s="295"/>
      <c r="J18" s="295"/>
      <c r="K18" s="165"/>
      <c r="L18" s="290"/>
      <c r="M18" s="326"/>
    </row>
    <row r="19" spans="1:13" ht="24.95" customHeight="1" x14ac:dyDescent="0.2">
      <c r="A19" s="58">
        <v>13</v>
      </c>
      <c r="B19" s="325"/>
      <c r="C19" s="325"/>
      <c r="D19" s="325"/>
      <c r="E19" s="325"/>
      <c r="F19" s="325"/>
      <c r="G19" s="325"/>
      <c r="H19" s="293"/>
      <c r="I19" s="294"/>
      <c r="J19" s="15"/>
      <c r="K19" s="16"/>
      <c r="L19" s="33"/>
      <c r="M19" s="92">
        <f>J19*L19</f>
        <v>0</v>
      </c>
    </row>
    <row r="20" spans="1:13" ht="24.95" customHeight="1" x14ac:dyDescent="0.2">
      <c r="A20" s="58">
        <v>14</v>
      </c>
      <c r="B20" s="325"/>
      <c r="C20" s="325"/>
      <c r="D20" s="325"/>
      <c r="E20" s="325"/>
      <c r="F20" s="325"/>
      <c r="G20" s="325"/>
      <c r="H20" s="294"/>
      <c r="I20" s="294"/>
      <c r="J20" s="15"/>
      <c r="K20" s="16"/>
      <c r="L20" s="33"/>
      <c r="M20" s="92">
        <f t="shared" ref="M20:M42" si="0">J20*L20</f>
        <v>0</v>
      </c>
    </row>
    <row r="21" spans="1:13" ht="24.95" customHeight="1" x14ac:dyDescent="0.2">
      <c r="A21" s="58">
        <v>15</v>
      </c>
      <c r="B21" s="325"/>
      <c r="C21" s="325"/>
      <c r="D21" s="325"/>
      <c r="E21" s="325"/>
      <c r="F21" s="325"/>
      <c r="G21" s="325"/>
      <c r="H21" s="294"/>
      <c r="I21" s="294"/>
      <c r="J21" s="15"/>
      <c r="K21" s="16"/>
      <c r="L21" s="33"/>
      <c r="M21" s="92">
        <f t="shared" si="0"/>
        <v>0</v>
      </c>
    </row>
    <row r="22" spans="1:13" ht="24.95" customHeight="1" x14ac:dyDescent="0.2">
      <c r="A22" s="58">
        <v>16</v>
      </c>
      <c r="B22" s="325"/>
      <c r="C22" s="325"/>
      <c r="D22" s="325"/>
      <c r="E22" s="325"/>
      <c r="F22" s="325"/>
      <c r="G22" s="325"/>
      <c r="H22" s="294"/>
      <c r="I22" s="294"/>
      <c r="J22" s="15"/>
      <c r="K22" s="16"/>
      <c r="L22" s="33"/>
      <c r="M22" s="92">
        <f t="shared" si="0"/>
        <v>0</v>
      </c>
    </row>
    <row r="23" spans="1:13" ht="24.95" customHeight="1" x14ac:dyDescent="0.2">
      <c r="A23" s="58">
        <v>17</v>
      </c>
      <c r="B23" s="325"/>
      <c r="C23" s="325"/>
      <c r="D23" s="325"/>
      <c r="E23" s="325"/>
      <c r="F23" s="325"/>
      <c r="G23" s="325"/>
      <c r="H23" s="294"/>
      <c r="I23" s="294"/>
      <c r="J23" s="15"/>
      <c r="K23" s="16"/>
      <c r="L23" s="33"/>
      <c r="M23" s="92">
        <f t="shared" si="0"/>
        <v>0</v>
      </c>
    </row>
    <row r="24" spans="1:13" ht="24.95" customHeight="1" x14ac:dyDescent="0.2">
      <c r="A24" s="58">
        <v>18</v>
      </c>
      <c r="B24" s="325"/>
      <c r="C24" s="325"/>
      <c r="D24" s="325"/>
      <c r="E24" s="325"/>
      <c r="F24" s="325"/>
      <c r="G24" s="325"/>
      <c r="H24" s="294"/>
      <c r="I24" s="294"/>
      <c r="J24" s="15"/>
      <c r="K24" s="16"/>
      <c r="L24" s="33"/>
      <c r="M24" s="92">
        <f t="shared" si="0"/>
        <v>0</v>
      </c>
    </row>
    <row r="25" spans="1:13" ht="24.95" customHeight="1" x14ac:dyDescent="0.2">
      <c r="A25" s="58">
        <v>19</v>
      </c>
      <c r="B25" s="325"/>
      <c r="C25" s="325"/>
      <c r="D25" s="325"/>
      <c r="E25" s="325"/>
      <c r="F25" s="325"/>
      <c r="G25" s="325"/>
      <c r="H25" s="294"/>
      <c r="I25" s="294"/>
      <c r="J25" s="15"/>
      <c r="K25" s="16"/>
      <c r="L25" s="33"/>
      <c r="M25" s="92">
        <f t="shared" si="0"/>
        <v>0</v>
      </c>
    </row>
    <row r="26" spans="1:13" ht="24.95" customHeight="1" x14ac:dyDescent="0.2">
      <c r="A26" s="58">
        <v>20</v>
      </c>
      <c r="B26" s="325"/>
      <c r="C26" s="325"/>
      <c r="D26" s="325"/>
      <c r="E26" s="325"/>
      <c r="F26" s="325"/>
      <c r="G26" s="325"/>
      <c r="H26" s="294"/>
      <c r="I26" s="294"/>
      <c r="J26" s="15"/>
      <c r="K26" s="16"/>
      <c r="L26" s="33"/>
      <c r="M26" s="92">
        <f t="shared" si="0"/>
        <v>0</v>
      </c>
    </row>
    <row r="27" spans="1:13" ht="24.95" customHeight="1" x14ac:dyDescent="0.2">
      <c r="A27" s="58">
        <v>21</v>
      </c>
      <c r="B27" s="325"/>
      <c r="C27" s="325"/>
      <c r="D27" s="325"/>
      <c r="E27" s="325"/>
      <c r="F27" s="325"/>
      <c r="G27" s="325"/>
      <c r="H27" s="294"/>
      <c r="I27" s="294"/>
      <c r="J27" s="15"/>
      <c r="K27" s="16"/>
      <c r="L27" s="33"/>
      <c r="M27" s="92">
        <f t="shared" si="0"/>
        <v>0</v>
      </c>
    </row>
    <row r="28" spans="1:13" ht="24.95" customHeight="1" x14ac:dyDescent="0.2">
      <c r="A28" s="58">
        <v>22</v>
      </c>
      <c r="B28" s="325"/>
      <c r="C28" s="325"/>
      <c r="D28" s="325"/>
      <c r="E28" s="325"/>
      <c r="F28" s="325"/>
      <c r="G28" s="325"/>
      <c r="H28" s="294"/>
      <c r="I28" s="294"/>
      <c r="J28" s="15"/>
      <c r="K28" s="16"/>
      <c r="L28" s="33"/>
      <c r="M28" s="92">
        <f t="shared" si="0"/>
        <v>0</v>
      </c>
    </row>
    <row r="29" spans="1:13" ht="24.95" customHeight="1" x14ac:dyDescent="0.2">
      <c r="A29" s="58">
        <v>23</v>
      </c>
      <c r="B29" s="325"/>
      <c r="C29" s="325"/>
      <c r="D29" s="325"/>
      <c r="E29" s="325"/>
      <c r="F29" s="325"/>
      <c r="G29" s="325"/>
      <c r="H29" s="294"/>
      <c r="I29" s="294"/>
      <c r="J29" s="15"/>
      <c r="K29" s="16"/>
      <c r="L29" s="33"/>
      <c r="M29" s="92">
        <f t="shared" si="0"/>
        <v>0</v>
      </c>
    </row>
    <row r="30" spans="1:13" ht="24.95" customHeight="1" x14ac:dyDescent="0.2">
      <c r="A30" s="58">
        <v>24</v>
      </c>
      <c r="B30" s="325"/>
      <c r="C30" s="325"/>
      <c r="D30" s="325"/>
      <c r="E30" s="325"/>
      <c r="F30" s="325"/>
      <c r="G30" s="325"/>
      <c r="H30" s="294"/>
      <c r="I30" s="294"/>
      <c r="J30" s="15"/>
      <c r="K30" s="16"/>
      <c r="L30" s="33"/>
      <c r="M30" s="92">
        <f t="shared" si="0"/>
        <v>0</v>
      </c>
    </row>
    <row r="31" spans="1:13" ht="24.95" customHeight="1" x14ac:dyDescent="0.2">
      <c r="A31" s="58">
        <v>25</v>
      </c>
      <c r="B31" s="325"/>
      <c r="C31" s="325"/>
      <c r="D31" s="325"/>
      <c r="E31" s="325"/>
      <c r="F31" s="325"/>
      <c r="G31" s="325"/>
      <c r="H31" s="294"/>
      <c r="I31" s="294"/>
      <c r="J31" s="15"/>
      <c r="K31" s="16"/>
      <c r="L31" s="33"/>
      <c r="M31" s="92">
        <f t="shared" si="0"/>
        <v>0</v>
      </c>
    </row>
    <row r="32" spans="1:13" ht="24.95" customHeight="1" x14ac:dyDescent="0.2">
      <c r="A32" s="58">
        <v>26</v>
      </c>
      <c r="B32" s="325"/>
      <c r="C32" s="325"/>
      <c r="D32" s="325"/>
      <c r="E32" s="325"/>
      <c r="F32" s="325"/>
      <c r="G32" s="325"/>
      <c r="H32" s="294"/>
      <c r="I32" s="294"/>
      <c r="J32" s="15"/>
      <c r="K32" s="16"/>
      <c r="L32" s="33"/>
      <c r="M32" s="92">
        <f t="shared" si="0"/>
        <v>0</v>
      </c>
    </row>
    <row r="33" spans="1:13" ht="24.95" customHeight="1" x14ac:dyDescent="0.2">
      <c r="A33" s="58">
        <v>27</v>
      </c>
      <c r="B33" s="325"/>
      <c r="C33" s="325"/>
      <c r="D33" s="325"/>
      <c r="E33" s="325"/>
      <c r="F33" s="325"/>
      <c r="G33" s="325"/>
      <c r="H33" s="294"/>
      <c r="I33" s="294"/>
      <c r="J33" s="15"/>
      <c r="K33" s="16"/>
      <c r="L33" s="33"/>
      <c r="M33" s="92">
        <f t="shared" si="0"/>
        <v>0</v>
      </c>
    </row>
    <row r="34" spans="1:13" ht="24.95" customHeight="1" x14ac:dyDescent="0.2">
      <c r="A34" s="58">
        <v>28</v>
      </c>
      <c r="B34" s="325"/>
      <c r="C34" s="325"/>
      <c r="D34" s="325"/>
      <c r="E34" s="325"/>
      <c r="F34" s="325"/>
      <c r="G34" s="325"/>
      <c r="H34" s="294"/>
      <c r="I34" s="294"/>
      <c r="J34" s="15"/>
      <c r="K34" s="16"/>
      <c r="L34" s="33"/>
      <c r="M34" s="92">
        <f t="shared" si="0"/>
        <v>0</v>
      </c>
    </row>
    <row r="35" spans="1:13" ht="24.95" customHeight="1" x14ac:dyDescent="0.2">
      <c r="A35" s="58">
        <v>29</v>
      </c>
      <c r="B35" s="325"/>
      <c r="C35" s="325"/>
      <c r="D35" s="325"/>
      <c r="E35" s="325"/>
      <c r="F35" s="325"/>
      <c r="G35" s="325"/>
      <c r="H35" s="294"/>
      <c r="I35" s="294"/>
      <c r="J35" s="15"/>
      <c r="K35" s="16"/>
      <c r="L35" s="33"/>
      <c r="M35" s="92">
        <f t="shared" si="0"/>
        <v>0</v>
      </c>
    </row>
    <row r="36" spans="1:13" ht="24.95" customHeight="1" x14ac:dyDescent="0.2">
      <c r="A36" s="58">
        <v>30</v>
      </c>
      <c r="B36" s="325"/>
      <c r="C36" s="325"/>
      <c r="D36" s="325"/>
      <c r="E36" s="325"/>
      <c r="F36" s="325"/>
      <c r="G36" s="325"/>
      <c r="H36" s="294"/>
      <c r="I36" s="294"/>
      <c r="J36" s="15"/>
      <c r="K36" s="16"/>
      <c r="L36" s="33"/>
      <c r="M36" s="92">
        <f t="shared" si="0"/>
        <v>0</v>
      </c>
    </row>
    <row r="37" spans="1:13" ht="24.95" customHeight="1" x14ac:dyDescent="0.2">
      <c r="A37" s="58">
        <v>31</v>
      </c>
      <c r="B37" s="325"/>
      <c r="C37" s="325"/>
      <c r="D37" s="325"/>
      <c r="E37" s="325"/>
      <c r="F37" s="325"/>
      <c r="G37" s="325"/>
      <c r="H37" s="294"/>
      <c r="I37" s="294"/>
      <c r="J37" s="15"/>
      <c r="K37" s="16"/>
      <c r="L37" s="33"/>
      <c r="M37" s="92">
        <f t="shared" si="0"/>
        <v>0</v>
      </c>
    </row>
    <row r="38" spans="1:13" ht="24.95" customHeight="1" x14ac:dyDescent="0.2">
      <c r="A38" s="58">
        <v>32</v>
      </c>
      <c r="B38" s="325"/>
      <c r="C38" s="325"/>
      <c r="D38" s="325"/>
      <c r="E38" s="325"/>
      <c r="F38" s="325"/>
      <c r="G38" s="325"/>
      <c r="H38" s="294"/>
      <c r="I38" s="294"/>
      <c r="J38" s="15"/>
      <c r="K38" s="16"/>
      <c r="L38" s="33"/>
      <c r="M38" s="92">
        <f t="shared" si="0"/>
        <v>0</v>
      </c>
    </row>
    <row r="39" spans="1:13" ht="24.95" customHeight="1" x14ac:dyDescent="0.2">
      <c r="A39" s="58">
        <v>33</v>
      </c>
      <c r="B39" s="325"/>
      <c r="C39" s="325"/>
      <c r="D39" s="325"/>
      <c r="E39" s="325"/>
      <c r="F39" s="325"/>
      <c r="G39" s="325"/>
      <c r="H39" s="294"/>
      <c r="I39" s="294"/>
      <c r="J39" s="15"/>
      <c r="K39" s="16"/>
      <c r="L39" s="33"/>
      <c r="M39" s="92">
        <f t="shared" si="0"/>
        <v>0</v>
      </c>
    </row>
    <row r="40" spans="1:13" ht="24.95" customHeight="1" x14ac:dyDescent="0.2">
      <c r="A40" s="58">
        <v>34</v>
      </c>
      <c r="B40" s="325"/>
      <c r="C40" s="325"/>
      <c r="D40" s="325"/>
      <c r="E40" s="325"/>
      <c r="F40" s="325"/>
      <c r="G40" s="325"/>
      <c r="H40" s="294"/>
      <c r="I40" s="294"/>
      <c r="J40" s="15"/>
      <c r="K40" s="16"/>
      <c r="L40" s="33"/>
      <c r="M40" s="92">
        <f t="shared" si="0"/>
        <v>0</v>
      </c>
    </row>
    <row r="41" spans="1:13" ht="24.95" customHeight="1" x14ac:dyDescent="0.2">
      <c r="A41" s="58">
        <v>35</v>
      </c>
      <c r="B41" s="325"/>
      <c r="C41" s="325"/>
      <c r="D41" s="325"/>
      <c r="E41" s="325"/>
      <c r="F41" s="325"/>
      <c r="G41" s="325"/>
      <c r="H41" s="294"/>
      <c r="I41" s="294"/>
      <c r="J41" s="15"/>
      <c r="K41" s="16"/>
      <c r="L41" s="33"/>
      <c r="M41" s="92">
        <f>J41*L41</f>
        <v>0</v>
      </c>
    </row>
    <row r="42" spans="1:13" ht="24.95" customHeight="1" x14ac:dyDescent="0.2">
      <c r="A42" s="58">
        <v>36</v>
      </c>
      <c r="B42" s="325"/>
      <c r="C42" s="325"/>
      <c r="D42" s="325"/>
      <c r="E42" s="325"/>
      <c r="F42" s="325"/>
      <c r="G42" s="325"/>
      <c r="H42" s="294"/>
      <c r="I42" s="294"/>
      <c r="J42" s="15"/>
      <c r="K42" s="16"/>
      <c r="L42" s="33"/>
      <c r="M42" s="92">
        <f t="shared" si="0"/>
        <v>0</v>
      </c>
    </row>
    <row r="43" spans="1:13" x14ac:dyDescent="0.2">
      <c r="A43" s="77"/>
      <c r="B43" s="314"/>
      <c r="C43" s="314"/>
      <c r="D43" s="314"/>
      <c r="E43" s="314"/>
      <c r="F43" s="314"/>
      <c r="G43" s="314"/>
      <c r="H43" s="314"/>
      <c r="I43" s="17"/>
      <c r="J43" s="315" t="s">
        <v>33</v>
      </c>
      <c r="K43" s="315"/>
      <c r="L43" s="312">
        <f>SUM(M19:M42)</f>
        <v>0</v>
      </c>
      <c r="M43" s="313"/>
    </row>
    <row r="44" spans="1:13" hidden="1" x14ac:dyDescent="0.2">
      <c r="A44" s="77"/>
      <c r="B44" s="314"/>
      <c r="C44" s="314"/>
      <c r="D44" s="314"/>
      <c r="E44" s="314"/>
      <c r="F44" s="314"/>
      <c r="G44" s="314"/>
      <c r="H44" s="314"/>
      <c r="I44" s="17"/>
      <c r="J44" s="17"/>
      <c r="K44" s="18"/>
      <c r="L44" s="19"/>
      <c r="M44" s="78"/>
    </row>
    <row r="45" spans="1:13" hidden="1" x14ac:dyDescent="0.2">
      <c r="A45" s="77"/>
      <c r="B45" s="314"/>
      <c r="C45" s="314"/>
      <c r="D45" s="314"/>
      <c r="E45" s="314"/>
      <c r="F45" s="314"/>
      <c r="G45" s="314"/>
      <c r="H45" s="314"/>
      <c r="I45" s="17"/>
      <c r="J45" s="17"/>
      <c r="K45" s="18"/>
      <c r="L45" s="19"/>
      <c r="M45" s="78"/>
    </row>
    <row r="46" spans="1:13" hidden="1" x14ac:dyDescent="0.2">
      <c r="A46" s="6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9"/>
    </row>
    <row r="47" spans="1:13" hidden="1" x14ac:dyDescent="0.2">
      <c r="A47" s="55"/>
      <c r="F47" s="7"/>
      <c r="H47" s="8"/>
      <c r="I47" s="8"/>
      <c r="J47" s="8"/>
      <c r="K47" s="20"/>
      <c r="L47" s="8"/>
      <c r="M47" s="80"/>
    </row>
    <row r="48" spans="1:13" hidden="1" x14ac:dyDescent="0.2">
      <c r="A48" s="60"/>
      <c r="B48" s="7"/>
      <c r="C48" s="7"/>
      <c r="D48" s="7"/>
      <c r="E48" s="7"/>
      <c r="F48" s="322"/>
      <c r="G48" s="322"/>
      <c r="H48" s="322"/>
      <c r="I48" s="322"/>
      <c r="J48" s="322"/>
      <c r="K48" s="7"/>
      <c r="L48" s="7"/>
      <c r="M48" s="79"/>
    </row>
    <row r="49" spans="1:13" hidden="1" x14ac:dyDescent="0.2">
      <c r="A49" s="248"/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309"/>
    </row>
    <row r="50" spans="1:13" hidden="1" x14ac:dyDescent="0.2">
      <c r="A50" s="57"/>
      <c r="J50" s="9"/>
      <c r="K50" s="9"/>
      <c r="L50" s="9"/>
      <c r="M50" s="65"/>
    </row>
    <row r="51" spans="1:13" hidden="1" x14ac:dyDescent="0.2">
      <c r="A51" s="57"/>
      <c r="K51" s="8"/>
      <c r="L51" s="8"/>
      <c r="M51" s="80"/>
    </row>
    <row r="52" spans="1:13" hidden="1" x14ac:dyDescent="0.2">
      <c r="A52" s="57"/>
      <c r="H52" s="22"/>
      <c r="I52" s="22"/>
      <c r="J52" s="12"/>
      <c r="K52" s="12"/>
      <c r="L52" s="12"/>
      <c r="M52" s="81"/>
    </row>
    <row r="53" spans="1:13" hidden="1" x14ac:dyDescent="0.2">
      <c r="A53" s="55"/>
      <c r="J53" s="9"/>
      <c r="K53" s="9"/>
      <c r="L53" s="9"/>
      <c r="M53" s="65"/>
    </row>
    <row r="54" spans="1:13" hidden="1" x14ac:dyDescent="0.2">
      <c r="A54" s="55"/>
      <c r="B54" s="310"/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47"/>
    </row>
    <row r="55" spans="1:13" hidden="1" x14ac:dyDescent="0.2">
      <c r="A55" s="55"/>
      <c r="B55" s="21"/>
      <c r="C55" s="22"/>
      <c r="D55" s="21"/>
      <c r="E55" s="21"/>
      <c r="F55" s="21"/>
      <c r="G55" s="21"/>
      <c r="H55" s="22"/>
      <c r="I55" s="22"/>
      <c r="J55" s="22"/>
      <c r="K55" s="21"/>
      <c r="L55" s="21"/>
      <c r="M55" s="47"/>
    </row>
    <row r="56" spans="1:13" hidden="1" x14ac:dyDescent="0.2">
      <c r="A56" s="55"/>
      <c r="B56" s="21"/>
      <c r="C56" s="22"/>
      <c r="D56" s="21"/>
      <c r="E56" s="21"/>
      <c r="F56" s="21"/>
      <c r="G56" s="21"/>
      <c r="H56" s="22"/>
      <c r="I56" s="22"/>
      <c r="J56" s="22"/>
      <c r="K56" s="21"/>
      <c r="L56" s="21"/>
      <c r="M56" s="47"/>
    </row>
    <row r="57" spans="1:13" hidden="1" x14ac:dyDescent="0.2">
      <c r="A57" s="55"/>
      <c r="B57" s="21"/>
      <c r="C57" s="22"/>
      <c r="D57" s="21"/>
      <c r="E57" s="21"/>
      <c r="F57" s="21"/>
      <c r="G57" s="21"/>
      <c r="H57" s="21"/>
      <c r="I57" s="21"/>
      <c r="J57" s="21"/>
      <c r="K57" s="21"/>
      <c r="L57" s="21"/>
      <c r="M57" s="47"/>
    </row>
    <row r="58" spans="1:13" hidden="1" x14ac:dyDescent="0.2">
      <c r="A58" s="55"/>
      <c r="B58" s="21"/>
      <c r="C58" s="22"/>
      <c r="D58" s="21"/>
      <c r="E58" s="21"/>
      <c r="F58" s="21"/>
      <c r="G58" s="21"/>
      <c r="H58" s="21"/>
      <c r="I58" s="21"/>
      <c r="J58" s="21"/>
      <c r="K58" s="21"/>
      <c r="L58" s="21"/>
      <c r="M58" s="47"/>
    </row>
    <row r="59" spans="1:13" hidden="1" x14ac:dyDescent="0.2">
      <c r="A59" s="55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47"/>
    </row>
    <row r="60" spans="1:13" hidden="1" x14ac:dyDescent="0.2">
      <c r="A60" s="57"/>
      <c r="B60" s="311"/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47"/>
    </row>
    <row r="61" spans="1:13" hidden="1" x14ac:dyDescent="0.2">
      <c r="A61" s="57"/>
      <c r="M61" s="47"/>
    </row>
    <row r="62" spans="1:13" hidden="1" x14ac:dyDescent="0.2">
      <c r="A62" s="316"/>
      <c r="B62" s="317"/>
      <c r="C62" s="317"/>
      <c r="D62" s="317"/>
      <c r="E62" s="317"/>
      <c r="F62" s="317"/>
      <c r="G62" s="317"/>
      <c r="H62" s="317"/>
      <c r="I62" s="317"/>
      <c r="J62" s="317"/>
      <c r="K62" s="317"/>
      <c r="L62" s="317"/>
      <c r="M62" s="318"/>
    </row>
    <row r="63" spans="1:13" hidden="1" x14ac:dyDescent="0.2">
      <c r="A63" s="55"/>
      <c r="F63" s="12"/>
      <c r="M63" s="47"/>
    </row>
    <row r="64" spans="1:13" hidden="1" x14ac:dyDescent="0.2">
      <c r="A64" s="55"/>
      <c r="M64" s="47"/>
    </row>
    <row r="65" spans="1:13" hidden="1" x14ac:dyDescent="0.2">
      <c r="A65" s="60"/>
      <c r="B65" s="7"/>
      <c r="C65" s="7"/>
      <c r="D65" s="7"/>
      <c r="E65" s="7"/>
      <c r="F65" s="7"/>
      <c r="J65" s="7"/>
      <c r="K65" s="7"/>
      <c r="L65" s="7"/>
      <c r="M65" s="79"/>
    </row>
    <row r="66" spans="1:13" hidden="1" x14ac:dyDescent="0.2">
      <c r="A66" s="319" t="s">
        <v>34</v>
      </c>
      <c r="B66" s="320"/>
      <c r="C66" s="320"/>
      <c r="D66" s="320"/>
      <c r="E66" s="320"/>
      <c r="F66" s="320"/>
      <c r="G66" s="320"/>
      <c r="H66" s="320"/>
      <c r="I66" s="320"/>
      <c r="J66" s="320"/>
      <c r="K66" s="320"/>
      <c r="L66" s="320"/>
      <c r="M66" s="321"/>
    </row>
    <row r="67" spans="1:13" hidden="1" x14ac:dyDescent="0.2">
      <c r="A67" s="55"/>
      <c r="M67" s="47"/>
    </row>
    <row r="68" spans="1:13" x14ac:dyDescent="0.2">
      <c r="A68" s="55"/>
      <c r="M68" s="47"/>
    </row>
    <row r="69" spans="1:13" x14ac:dyDescent="0.2">
      <c r="A69" s="57"/>
      <c r="B69" s="21"/>
      <c r="C69" s="21"/>
      <c r="D69" s="21"/>
      <c r="E69" s="21"/>
      <c r="F69" s="21"/>
      <c r="G69" s="21"/>
      <c r="H69" s="21"/>
      <c r="I69" s="21"/>
      <c r="J69" s="21"/>
      <c r="K69" s="26"/>
      <c r="L69" s="26"/>
      <c r="M69" s="61"/>
    </row>
    <row r="70" spans="1:13" x14ac:dyDescent="0.2">
      <c r="A70" s="248" t="s">
        <v>12</v>
      </c>
      <c r="B70" s="249"/>
      <c r="C70" s="249"/>
      <c r="D70" s="249"/>
      <c r="E70" s="249"/>
      <c r="F70" s="253">
        <f ca="1" xml:space="preserve"> TODAY()</f>
        <v>44876</v>
      </c>
      <c r="G70" s="253"/>
      <c r="H70" s="27"/>
      <c r="I70" s="21"/>
      <c r="J70" s="21"/>
      <c r="K70" s="26"/>
      <c r="L70" s="26"/>
      <c r="M70" s="61"/>
    </row>
    <row r="71" spans="1:13" ht="13.5" thickBot="1" x14ac:dyDescent="0.25">
      <c r="A71" s="82"/>
      <c r="B71" s="83"/>
      <c r="C71" s="83"/>
      <c r="D71" s="83"/>
      <c r="E71" s="83"/>
      <c r="F71" s="83"/>
      <c r="G71" s="83"/>
      <c r="H71" s="323" t="s">
        <v>13</v>
      </c>
      <c r="I71" s="323"/>
      <c r="J71" s="323"/>
      <c r="K71" s="323"/>
      <c r="L71" s="323"/>
      <c r="M71" s="324"/>
    </row>
    <row r="72" spans="1:13" ht="13.5" thickBot="1" x14ac:dyDescent="0.25"/>
    <row r="73" spans="1:13" x14ac:dyDescent="0.2">
      <c r="A73" s="250"/>
      <c r="B73" s="239" t="s">
        <v>71</v>
      </c>
      <c r="C73" s="239"/>
      <c r="D73" s="239"/>
      <c r="E73" s="239"/>
      <c r="F73" s="239"/>
      <c r="G73" s="240"/>
      <c r="H73" s="227" t="s">
        <v>191</v>
      </c>
      <c r="I73" s="227"/>
      <c r="J73" s="227"/>
      <c r="K73" s="228"/>
      <c r="L73" s="220" t="s">
        <v>38</v>
      </c>
      <c r="M73" s="221"/>
    </row>
    <row r="74" spans="1:13" x14ac:dyDescent="0.2">
      <c r="A74" s="251"/>
      <c r="B74" s="241"/>
      <c r="C74" s="241"/>
      <c r="D74" s="241"/>
      <c r="E74" s="241"/>
      <c r="F74" s="241"/>
      <c r="G74" s="242"/>
      <c r="H74" s="229"/>
      <c r="I74" s="229"/>
      <c r="J74" s="229"/>
      <c r="K74" s="230"/>
      <c r="L74" s="235"/>
      <c r="M74" s="236"/>
    </row>
    <row r="75" spans="1:13" ht="21.75" customHeight="1" thickBot="1" x14ac:dyDescent="0.25">
      <c r="A75" s="252"/>
      <c r="B75" s="243"/>
      <c r="C75" s="243"/>
      <c r="D75" s="243"/>
      <c r="E75" s="243"/>
      <c r="F75" s="243"/>
      <c r="G75" s="244"/>
      <c r="H75" s="231"/>
      <c r="I75" s="231"/>
      <c r="J75" s="231"/>
      <c r="K75" s="232"/>
      <c r="L75" s="237"/>
      <c r="M75" s="238"/>
    </row>
    <row r="76" spans="1:13" x14ac:dyDescent="0.2">
      <c r="A76" s="37" t="s">
        <v>45</v>
      </c>
      <c r="B76" s="38"/>
      <c r="C76" s="172" t="str">
        <f>IF(ISBLANK($F$15),"",$F$15)</f>
        <v>-</v>
      </c>
      <c r="D76" s="173"/>
      <c r="E76" s="173"/>
      <c r="F76" s="173"/>
      <c r="G76" s="173"/>
      <c r="H76" s="173"/>
      <c r="I76" s="173"/>
      <c r="J76" s="173"/>
      <c r="K76" s="173"/>
      <c r="L76" s="173"/>
      <c r="M76" s="174"/>
    </row>
    <row r="77" spans="1:13" ht="13.5" thickBot="1" x14ac:dyDescent="0.25">
      <c r="A77" s="39" t="s">
        <v>46</v>
      </c>
      <c r="B77" s="36"/>
      <c r="C77" s="224" t="str">
        <f>IF('Pedido de compra da licitação'!C50="","-",'Pedido de compra da licitação'!C50)</f>
        <v>-</v>
      </c>
      <c r="D77" s="297"/>
      <c r="E77" s="297"/>
      <c r="F77" s="297"/>
      <c r="G77" s="297"/>
      <c r="H77" s="297"/>
      <c r="I77" s="297"/>
      <c r="J77" s="298"/>
      <c r="K77" s="91" t="s">
        <v>47</v>
      </c>
      <c r="L77" s="224" t="str">
        <f>'Pedido de compra da licitação'!L50:M50</f>
        <v/>
      </c>
      <c r="M77" s="304"/>
    </row>
    <row r="78" spans="1:13" x14ac:dyDescent="0.2">
      <c r="A78" s="103" t="s">
        <v>66</v>
      </c>
      <c r="B78" s="104"/>
      <c r="C78" s="17"/>
      <c r="D78" s="233" t="str">
        <f>IF('Pedido de compra da licitação'!E10="","-",'Pedido de compra da licitação'!E10)</f>
        <v>-</v>
      </c>
      <c r="E78" s="234"/>
      <c r="F78" s="234"/>
      <c r="G78" s="234"/>
      <c r="H78" s="234"/>
      <c r="I78" s="234"/>
      <c r="J78" s="234"/>
      <c r="K78" s="219"/>
      <c r="L78" s="219"/>
      <c r="M78" s="219"/>
    </row>
    <row r="79" spans="1:13" x14ac:dyDescent="0.2">
      <c r="A79" s="197" t="s">
        <v>51</v>
      </c>
      <c r="B79" s="198"/>
      <c r="C79" s="198"/>
      <c r="D79" s="198"/>
      <c r="E79" s="198"/>
      <c r="F79" s="198"/>
      <c r="G79" s="198"/>
      <c r="H79" s="296" t="s">
        <v>70</v>
      </c>
      <c r="I79" s="296"/>
      <c r="J79" s="296"/>
      <c r="K79" s="296"/>
      <c r="L79" s="175">
        <f>'Pedido de compra da licitação'!H26</f>
        <v>0</v>
      </c>
      <c r="M79" s="176"/>
    </row>
    <row r="80" spans="1:13" x14ac:dyDescent="0.2">
      <c r="A80" s="210" t="s">
        <v>7</v>
      </c>
      <c r="B80" s="211"/>
      <c r="C80" s="41" t="s">
        <v>8</v>
      </c>
      <c r="D80" s="291" t="s">
        <v>50</v>
      </c>
      <c r="E80" s="292"/>
      <c r="F80" s="292"/>
      <c r="G80" s="292"/>
      <c r="H80" s="292"/>
      <c r="I80" s="299"/>
      <c r="J80" s="290" t="s">
        <v>77</v>
      </c>
      <c r="K80" s="290"/>
      <c r="L80" s="40" t="s">
        <v>48</v>
      </c>
      <c r="M80" s="45" t="s">
        <v>49</v>
      </c>
    </row>
    <row r="81" spans="1:13" x14ac:dyDescent="0.2">
      <c r="A81" s="170" t="str">
        <f>IF(ISBLANK(J19),"",J19)</f>
        <v/>
      </c>
      <c r="B81" s="171"/>
      <c r="C81" s="68" t="str">
        <f>IF(ISBLANK(K19),"",K19)</f>
        <v/>
      </c>
      <c r="D81" s="305" t="str">
        <f>IF(ISBLANK(B19),"",B19)</f>
        <v/>
      </c>
      <c r="E81" s="306"/>
      <c r="F81" s="306"/>
      <c r="G81" s="306"/>
      <c r="H81" s="306"/>
      <c r="I81" s="171"/>
      <c r="J81" s="209">
        <f>H19</f>
        <v>0</v>
      </c>
      <c r="K81" s="209"/>
      <c r="L81" s="43" t="str">
        <f>IF(ISBLANK(L19),"",L19)</f>
        <v/>
      </c>
      <c r="M81" s="46">
        <f t="shared" ref="M81:M92" si="1">M19</f>
        <v>0</v>
      </c>
    </row>
    <row r="82" spans="1:13" x14ac:dyDescent="0.2">
      <c r="A82" s="170" t="str">
        <f t="shared" ref="A82:A92" si="2">IF(ISBLANK(J20),"",J20)</f>
        <v/>
      </c>
      <c r="B82" s="171"/>
      <c r="C82" s="68" t="str">
        <f t="shared" ref="C82:C92" si="3">IF(ISBLANK(K20),"",K20)</f>
        <v/>
      </c>
      <c r="D82" s="305" t="str">
        <f t="shared" ref="D82:D92" si="4">IF(ISBLANK(B20),"",B20)</f>
        <v/>
      </c>
      <c r="E82" s="306"/>
      <c r="F82" s="306"/>
      <c r="G82" s="306"/>
      <c r="H82" s="306"/>
      <c r="I82" s="171"/>
      <c r="J82" s="209">
        <f t="shared" ref="J82:J92" si="5">H20</f>
        <v>0</v>
      </c>
      <c r="K82" s="209"/>
      <c r="L82" s="43" t="str">
        <f t="shared" ref="L82:L92" si="6">IF(ISBLANK(L20),"",L20)</f>
        <v/>
      </c>
      <c r="M82" s="46">
        <f t="shared" si="1"/>
        <v>0</v>
      </c>
    </row>
    <row r="83" spans="1:13" x14ac:dyDescent="0.2">
      <c r="A83" s="170" t="str">
        <f t="shared" si="2"/>
        <v/>
      </c>
      <c r="B83" s="171"/>
      <c r="C83" s="68" t="str">
        <f t="shared" si="3"/>
        <v/>
      </c>
      <c r="D83" s="305" t="str">
        <f t="shared" si="4"/>
        <v/>
      </c>
      <c r="E83" s="306"/>
      <c r="F83" s="306"/>
      <c r="G83" s="306"/>
      <c r="H83" s="306"/>
      <c r="I83" s="171"/>
      <c r="J83" s="209">
        <f t="shared" si="5"/>
        <v>0</v>
      </c>
      <c r="K83" s="209"/>
      <c r="L83" s="43" t="str">
        <f t="shared" si="6"/>
        <v/>
      </c>
      <c r="M83" s="46">
        <f t="shared" si="1"/>
        <v>0</v>
      </c>
    </row>
    <row r="84" spans="1:13" x14ac:dyDescent="0.2">
      <c r="A84" s="170" t="str">
        <f t="shared" si="2"/>
        <v/>
      </c>
      <c r="B84" s="171"/>
      <c r="C84" s="68" t="str">
        <f t="shared" si="3"/>
        <v/>
      </c>
      <c r="D84" s="305" t="str">
        <f t="shared" si="4"/>
        <v/>
      </c>
      <c r="E84" s="306"/>
      <c r="F84" s="306"/>
      <c r="G84" s="306"/>
      <c r="H84" s="306"/>
      <c r="I84" s="171"/>
      <c r="J84" s="209">
        <f t="shared" si="5"/>
        <v>0</v>
      </c>
      <c r="K84" s="209"/>
      <c r="L84" s="43" t="str">
        <f t="shared" si="6"/>
        <v/>
      </c>
      <c r="M84" s="46">
        <f t="shared" si="1"/>
        <v>0</v>
      </c>
    </row>
    <row r="85" spans="1:13" x14ac:dyDescent="0.2">
      <c r="A85" s="170" t="str">
        <f t="shared" si="2"/>
        <v/>
      </c>
      <c r="B85" s="171"/>
      <c r="C85" s="68" t="str">
        <f t="shared" si="3"/>
        <v/>
      </c>
      <c r="D85" s="305" t="str">
        <f t="shared" si="4"/>
        <v/>
      </c>
      <c r="E85" s="306"/>
      <c r="F85" s="306"/>
      <c r="G85" s="306"/>
      <c r="H85" s="306"/>
      <c r="I85" s="171"/>
      <c r="J85" s="209">
        <f t="shared" si="5"/>
        <v>0</v>
      </c>
      <c r="K85" s="209"/>
      <c r="L85" s="43" t="str">
        <f t="shared" si="6"/>
        <v/>
      </c>
      <c r="M85" s="46">
        <f t="shared" si="1"/>
        <v>0</v>
      </c>
    </row>
    <row r="86" spans="1:13" x14ac:dyDescent="0.2">
      <c r="A86" s="170" t="str">
        <f t="shared" si="2"/>
        <v/>
      </c>
      <c r="B86" s="171"/>
      <c r="C86" s="68" t="str">
        <f t="shared" si="3"/>
        <v/>
      </c>
      <c r="D86" s="305" t="str">
        <f t="shared" si="4"/>
        <v/>
      </c>
      <c r="E86" s="306"/>
      <c r="F86" s="306"/>
      <c r="G86" s="306"/>
      <c r="H86" s="306"/>
      <c r="I86" s="171"/>
      <c r="J86" s="209">
        <f t="shared" si="5"/>
        <v>0</v>
      </c>
      <c r="K86" s="209"/>
      <c r="L86" s="43" t="str">
        <f t="shared" si="6"/>
        <v/>
      </c>
      <c r="M86" s="46">
        <f t="shared" si="1"/>
        <v>0</v>
      </c>
    </row>
    <row r="87" spans="1:13" x14ac:dyDescent="0.2">
      <c r="A87" s="170" t="str">
        <f t="shared" si="2"/>
        <v/>
      </c>
      <c r="B87" s="171"/>
      <c r="C87" s="68" t="str">
        <f t="shared" si="3"/>
        <v/>
      </c>
      <c r="D87" s="305" t="str">
        <f t="shared" si="4"/>
        <v/>
      </c>
      <c r="E87" s="306"/>
      <c r="F87" s="306"/>
      <c r="G87" s="306"/>
      <c r="H87" s="306"/>
      <c r="I87" s="171"/>
      <c r="J87" s="209">
        <f t="shared" si="5"/>
        <v>0</v>
      </c>
      <c r="K87" s="209"/>
      <c r="L87" s="43" t="str">
        <f t="shared" si="6"/>
        <v/>
      </c>
      <c r="M87" s="46">
        <f t="shared" si="1"/>
        <v>0</v>
      </c>
    </row>
    <row r="88" spans="1:13" x14ac:dyDescent="0.2">
      <c r="A88" s="170" t="str">
        <f t="shared" si="2"/>
        <v/>
      </c>
      <c r="B88" s="171"/>
      <c r="C88" s="68" t="str">
        <f t="shared" si="3"/>
        <v/>
      </c>
      <c r="D88" s="305" t="str">
        <f t="shared" si="4"/>
        <v/>
      </c>
      <c r="E88" s="306"/>
      <c r="F88" s="306"/>
      <c r="G88" s="306"/>
      <c r="H88" s="306"/>
      <c r="I88" s="171"/>
      <c r="J88" s="209">
        <f t="shared" si="5"/>
        <v>0</v>
      </c>
      <c r="K88" s="209"/>
      <c r="L88" s="43" t="str">
        <f t="shared" si="6"/>
        <v/>
      </c>
      <c r="M88" s="46">
        <f t="shared" si="1"/>
        <v>0</v>
      </c>
    </row>
    <row r="89" spans="1:13" x14ac:dyDescent="0.2">
      <c r="A89" s="170" t="str">
        <f t="shared" si="2"/>
        <v/>
      </c>
      <c r="B89" s="171"/>
      <c r="C89" s="68" t="str">
        <f t="shared" si="3"/>
        <v/>
      </c>
      <c r="D89" s="305" t="str">
        <f t="shared" si="4"/>
        <v/>
      </c>
      <c r="E89" s="306"/>
      <c r="F89" s="306"/>
      <c r="G89" s="306"/>
      <c r="H89" s="306"/>
      <c r="I89" s="171"/>
      <c r="J89" s="209">
        <f t="shared" si="5"/>
        <v>0</v>
      </c>
      <c r="K89" s="209"/>
      <c r="L89" s="43" t="str">
        <f t="shared" si="6"/>
        <v/>
      </c>
      <c r="M89" s="46">
        <f t="shared" si="1"/>
        <v>0</v>
      </c>
    </row>
    <row r="90" spans="1:13" x14ac:dyDescent="0.2">
      <c r="A90" s="170" t="str">
        <f t="shared" si="2"/>
        <v/>
      </c>
      <c r="B90" s="171"/>
      <c r="C90" s="68" t="str">
        <f t="shared" si="3"/>
        <v/>
      </c>
      <c r="D90" s="305" t="str">
        <f t="shared" si="4"/>
        <v/>
      </c>
      <c r="E90" s="306"/>
      <c r="F90" s="306"/>
      <c r="G90" s="306"/>
      <c r="H90" s="306"/>
      <c r="I90" s="171"/>
      <c r="J90" s="209">
        <f t="shared" si="5"/>
        <v>0</v>
      </c>
      <c r="K90" s="209"/>
      <c r="L90" s="43" t="str">
        <f t="shared" si="6"/>
        <v/>
      </c>
      <c r="M90" s="46">
        <f t="shared" si="1"/>
        <v>0</v>
      </c>
    </row>
    <row r="91" spans="1:13" x14ac:dyDescent="0.2">
      <c r="A91" s="170" t="str">
        <f t="shared" si="2"/>
        <v/>
      </c>
      <c r="B91" s="171"/>
      <c r="C91" s="68" t="str">
        <f t="shared" si="3"/>
        <v/>
      </c>
      <c r="D91" s="305" t="str">
        <f t="shared" si="4"/>
        <v/>
      </c>
      <c r="E91" s="306"/>
      <c r="F91" s="306"/>
      <c r="G91" s="306"/>
      <c r="H91" s="306"/>
      <c r="I91" s="171"/>
      <c r="J91" s="209">
        <f t="shared" si="5"/>
        <v>0</v>
      </c>
      <c r="K91" s="209"/>
      <c r="L91" s="43" t="str">
        <f t="shared" si="6"/>
        <v/>
      </c>
      <c r="M91" s="46">
        <f t="shared" si="1"/>
        <v>0</v>
      </c>
    </row>
    <row r="92" spans="1:13" x14ac:dyDescent="0.2">
      <c r="A92" s="170" t="str">
        <f t="shared" si="2"/>
        <v/>
      </c>
      <c r="B92" s="171"/>
      <c r="C92" s="68" t="str">
        <f t="shared" si="3"/>
        <v/>
      </c>
      <c r="D92" s="305" t="str">
        <f t="shared" si="4"/>
        <v/>
      </c>
      <c r="E92" s="306"/>
      <c r="F92" s="306"/>
      <c r="G92" s="306"/>
      <c r="H92" s="306"/>
      <c r="I92" s="171"/>
      <c r="J92" s="209">
        <f t="shared" si="5"/>
        <v>0</v>
      </c>
      <c r="K92" s="209"/>
      <c r="L92" s="43" t="str">
        <f t="shared" si="6"/>
        <v/>
      </c>
      <c r="M92" s="46">
        <f t="shared" si="1"/>
        <v>0</v>
      </c>
    </row>
    <row r="93" spans="1:13" x14ac:dyDescent="0.2">
      <c r="A93" s="203" t="s">
        <v>1</v>
      </c>
      <c r="B93" s="204"/>
      <c r="C93" s="204"/>
      <c r="D93" s="194" t="str">
        <f>'Pedido de compra da licitação'!D66:K66</f>
        <v/>
      </c>
      <c r="E93" s="195"/>
      <c r="F93" s="195"/>
      <c r="G93" s="195"/>
      <c r="H93" s="195"/>
      <c r="I93" s="195"/>
      <c r="J93" s="195"/>
      <c r="K93" s="196"/>
      <c r="L93" s="42" t="s">
        <v>56</v>
      </c>
      <c r="M93" s="46">
        <f>SUM(M81:M92)</f>
        <v>0</v>
      </c>
    </row>
    <row r="94" spans="1:13" ht="13.5" thickBot="1" x14ac:dyDescent="0.25">
      <c r="A94" s="203" t="s">
        <v>69</v>
      </c>
      <c r="B94" s="204"/>
      <c r="C94" s="204"/>
      <c r="D94" s="194" t="str">
        <f>'Pedido de compra da licitação'!D67:K67</f>
        <v/>
      </c>
      <c r="E94" s="195"/>
      <c r="F94" s="205"/>
      <c r="G94" s="205"/>
      <c r="H94" s="205"/>
      <c r="I94" s="205"/>
      <c r="J94" s="205"/>
      <c r="K94" s="206"/>
      <c r="L94" s="106"/>
      <c r="M94" s="107"/>
    </row>
    <row r="95" spans="1:13" ht="15" customHeight="1" x14ac:dyDescent="0.2">
      <c r="A95" s="51"/>
      <c r="B95" s="49"/>
      <c r="C95" s="50"/>
      <c r="D95" s="169" t="s">
        <v>3</v>
      </c>
      <c r="E95" s="169"/>
      <c r="F95" s="177" t="s">
        <v>58</v>
      </c>
      <c r="G95" s="178"/>
      <c r="H95" s="178"/>
      <c r="I95" s="178"/>
      <c r="J95" s="179"/>
      <c r="K95" s="186" t="s">
        <v>54</v>
      </c>
      <c r="L95" s="186"/>
      <c r="M95" s="187"/>
    </row>
    <row r="96" spans="1:13" ht="24.75" customHeight="1" x14ac:dyDescent="0.2">
      <c r="A96" s="166" t="s">
        <v>44</v>
      </c>
      <c r="B96" s="167"/>
      <c r="C96" s="168"/>
      <c r="D96" s="97">
        <f>'Pedido de compra da licitação'!D69</f>
        <v>0</v>
      </c>
      <c r="E96" s="98">
        <f>'Pedido de compra da licitação'!E69</f>
        <v>0</v>
      </c>
      <c r="F96" s="180"/>
      <c r="G96" s="181"/>
      <c r="H96" s="181"/>
      <c r="I96" s="181"/>
      <c r="J96" s="182"/>
      <c r="K96" s="188"/>
      <c r="L96" s="188"/>
      <c r="M96" s="189"/>
    </row>
    <row r="97" spans="1:13" ht="12.75" customHeight="1" thickBot="1" x14ac:dyDescent="0.25">
      <c r="A97" s="166" t="s">
        <v>60</v>
      </c>
      <c r="B97" s="167"/>
      <c r="C97" s="168"/>
      <c r="D97" s="97">
        <f>'Pedido de compra da licitação'!D70</f>
        <v>0</v>
      </c>
      <c r="E97" s="98">
        <f>'Pedido de compra da licitação'!E70</f>
        <v>0</v>
      </c>
      <c r="F97" s="183"/>
      <c r="G97" s="184"/>
      <c r="H97" s="184"/>
      <c r="I97" s="184"/>
      <c r="J97" s="185"/>
      <c r="K97" s="188"/>
      <c r="L97" s="188"/>
      <c r="M97" s="189"/>
    </row>
    <row r="98" spans="1:13" ht="27.75" customHeight="1" x14ac:dyDescent="0.2">
      <c r="A98" s="55"/>
      <c r="B98" s="48"/>
      <c r="C98" s="48"/>
      <c r="D98" s="48"/>
      <c r="E98" s="48"/>
      <c r="J98" s="13"/>
      <c r="K98" s="190"/>
      <c r="L98" s="188"/>
      <c r="M98" s="189"/>
    </row>
    <row r="99" spans="1:13" ht="11.25" customHeight="1" thickBot="1" x14ac:dyDescent="0.25">
      <c r="A99" s="200" t="s">
        <v>53</v>
      </c>
      <c r="B99" s="201"/>
      <c r="C99" s="201"/>
      <c r="D99" s="201"/>
      <c r="E99" s="201"/>
      <c r="F99" s="201"/>
      <c r="G99" s="201"/>
      <c r="H99" s="201"/>
      <c r="I99" s="201"/>
      <c r="J99" s="202"/>
      <c r="K99" s="191"/>
      <c r="L99" s="192"/>
      <c r="M99" s="193"/>
    </row>
    <row r="100" spans="1:13" ht="11.25" customHeight="1" thickBot="1" x14ac:dyDescent="0.25">
      <c r="A100" s="100"/>
      <c r="B100" s="101"/>
      <c r="C100" s="101"/>
      <c r="D100" s="101"/>
      <c r="E100" s="101"/>
      <c r="F100" s="101"/>
      <c r="G100" s="101"/>
      <c r="H100" s="101"/>
      <c r="I100" s="101"/>
      <c r="J100" s="101"/>
      <c r="K100" s="74"/>
      <c r="L100" s="74"/>
      <c r="M100" s="74"/>
    </row>
    <row r="101" spans="1:13" x14ac:dyDescent="0.2">
      <c r="A101" s="250"/>
      <c r="B101" s="239" t="s">
        <v>64</v>
      </c>
      <c r="C101" s="239"/>
      <c r="D101" s="239"/>
      <c r="E101" s="239"/>
      <c r="F101" s="239"/>
      <c r="G101" s="240"/>
      <c r="H101" s="227" t="s">
        <v>191</v>
      </c>
      <c r="I101" s="227"/>
      <c r="J101" s="227"/>
      <c r="K101" s="228"/>
      <c r="L101" s="220" t="s">
        <v>38</v>
      </c>
      <c r="M101" s="221"/>
    </row>
    <row r="102" spans="1:13" x14ac:dyDescent="0.2">
      <c r="A102" s="251"/>
      <c r="B102" s="241"/>
      <c r="C102" s="241"/>
      <c r="D102" s="241"/>
      <c r="E102" s="241"/>
      <c r="F102" s="241"/>
      <c r="G102" s="242"/>
      <c r="H102" s="229"/>
      <c r="I102" s="229"/>
      <c r="J102" s="229"/>
      <c r="K102" s="230"/>
      <c r="L102" s="300"/>
      <c r="M102" s="301"/>
    </row>
    <row r="103" spans="1:13" ht="26.25" customHeight="1" thickBot="1" x14ac:dyDescent="0.25">
      <c r="A103" s="252"/>
      <c r="B103" s="243"/>
      <c r="C103" s="243"/>
      <c r="D103" s="243"/>
      <c r="E103" s="243"/>
      <c r="F103" s="243"/>
      <c r="G103" s="244"/>
      <c r="H103" s="231"/>
      <c r="I103" s="231"/>
      <c r="J103" s="231"/>
      <c r="K103" s="232"/>
      <c r="L103" s="302"/>
      <c r="M103" s="303"/>
    </row>
    <row r="104" spans="1:13" x14ac:dyDescent="0.2">
      <c r="A104" s="37" t="s">
        <v>45</v>
      </c>
      <c r="B104" s="38"/>
      <c r="C104" s="172" t="str">
        <f>IF(ISBLANK($F$15),"",$F$15)</f>
        <v>-</v>
      </c>
      <c r="D104" s="173"/>
      <c r="E104" s="173"/>
      <c r="F104" s="173"/>
      <c r="G104" s="173"/>
      <c r="H104" s="173"/>
      <c r="I104" s="173"/>
      <c r="J104" s="173"/>
      <c r="K104" s="173"/>
      <c r="L104" s="173"/>
      <c r="M104" s="174"/>
    </row>
    <row r="105" spans="1:13" ht="13.5" thickBot="1" x14ac:dyDescent="0.25">
      <c r="A105" s="39" t="s">
        <v>46</v>
      </c>
      <c r="B105" s="36"/>
      <c r="C105" s="224" t="str">
        <f>IF('Pedido de compra da licitação'!C50="","-",'Pedido de compra da licitação'!C50)</f>
        <v>-</v>
      </c>
      <c r="D105" s="297"/>
      <c r="E105" s="297"/>
      <c r="F105" s="297"/>
      <c r="G105" s="297"/>
      <c r="H105" s="297"/>
      <c r="I105" s="297"/>
      <c r="J105" s="298"/>
      <c r="K105" s="91" t="s">
        <v>47</v>
      </c>
      <c r="L105" s="224" t="str">
        <f>'Pedido de compra da licitação'!L50:M50</f>
        <v/>
      </c>
      <c r="M105" s="304"/>
    </row>
    <row r="106" spans="1:13" x14ac:dyDescent="0.2">
      <c r="A106" s="103" t="s">
        <v>66</v>
      </c>
      <c r="B106" s="104"/>
      <c r="C106" s="17"/>
      <c r="D106" s="233" t="str">
        <f>IF('Pedido de compra da licitação'!E10="","-",'Pedido de compra da licitação'!E10)</f>
        <v>-</v>
      </c>
      <c r="E106" s="234"/>
      <c r="F106" s="234"/>
      <c r="G106" s="234"/>
      <c r="H106" s="234"/>
      <c r="I106" s="234"/>
      <c r="J106" s="234"/>
      <c r="K106" s="219"/>
      <c r="L106" s="219"/>
      <c r="M106" s="219"/>
    </row>
    <row r="107" spans="1:13" x14ac:dyDescent="0.2">
      <c r="A107" s="197" t="s">
        <v>51</v>
      </c>
      <c r="B107" s="198"/>
      <c r="C107" s="198"/>
      <c r="D107" s="198"/>
      <c r="E107" s="198"/>
      <c r="F107" s="198"/>
      <c r="G107" s="198"/>
      <c r="H107" s="296" t="s">
        <v>70</v>
      </c>
      <c r="I107" s="296"/>
      <c r="J107" s="296"/>
      <c r="K107" s="296"/>
      <c r="L107" s="175">
        <f>'Pedido de compra da licitação'!H26</f>
        <v>0</v>
      </c>
      <c r="M107" s="176"/>
    </row>
    <row r="108" spans="1:13" x14ac:dyDescent="0.2">
      <c r="A108" s="210" t="s">
        <v>7</v>
      </c>
      <c r="B108" s="211"/>
      <c r="C108" s="41" t="s">
        <v>8</v>
      </c>
      <c r="D108" s="291" t="s">
        <v>50</v>
      </c>
      <c r="E108" s="292"/>
      <c r="F108" s="292"/>
      <c r="G108" s="292"/>
      <c r="H108" s="299"/>
      <c r="I108" s="130"/>
      <c r="J108" s="290" t="s">
        <v>77</v>
      </c>
      <c r="K108" s="290"/>
      <c r="L108" s="40" t="s">
        <v>48</v>
      </c>
      <c r="M108" s="45" t="s">
        <v>49</v>
      </c>
    </row>
    <row r="109" spans="1:13" x14ac:dyDescent="0.2">
      <c r="A109" s="170" t="str">
        <f t="shared" ref="A109:A120" si="7">IF(ISBLANK(J31),"",J31)</f>
        <v/>
      </c>
      <c r="B109" s="171"/>
      <c r="C109" s="68" t="str">
        <f t="shared" ref="C109:C120" si="8">IF(ISBLANK(K31),"",K31)</f>
        <v/>
      </c>
      <c r="D109" s="267" t="str">
        <f t="shared" ref="D109:D120" si="9">IF(ISBLANK(B31),"",B31)</f>
        <v/>
      </c>
      <c r="E109" s="267"/>
      <c r="F109" s="267"/>
      <c r="G109" s="267"/>
      <c r="H109" s="267"/>
      <c r="I109" s="43"/>
      <c r="J109" s="209">
        <f>H31</f>
        <v>0</v>
      </c>
      <c r="K109" s="209"/>
      <c r="L109" s="43" t="str">
        <f t="shared" ref="L109:L118" si="10">IF(ISBLANK(L31),"",L31)</f>
        <v/>
      </c>
      <c r="M109" s="46">
        <f t="shared" ref="M109:M118" si="11">M31</f>
        <v>0</v>
      </c>
    </row>
    <row r="110" spans="1:13" x14ac:dyDescent="0.2">
      <c r="A110" s="170" t="str">
        <f t="shared" si="7"/>
        <v/>
      </c>
      <c r="B110" s="171"/>
      <c r="C110" s="68" t="str">
        <f t="shared" si="8"/>
        <v/>
      </c>
      <c r="D110" s="267" t="str">
        <f t="shared" si="9"/>
        <v/>
      </c>
      <c r="E110" s="267"/>
      <c r="F110" s="267"/>
      <c r="G110" s="267"/>
      <c r="H110" s="267"/>
      <c r="I110" s="43"/>
      <c r="J110" s="209">
        <f t="shared" ref="J110:J120" si="12">H32</f>
        <v>0</v>
      </c>
      <c r="K110" s="209"/>
      <c r="L110" s="43" t="str">
        <f t="shared" si="10"/>
        <v/>
      </c>
      <c r="M110" s="46">
        <f t="shared" si="11"/>
        <v>0</v>
      </c>
    </row>
    <row r="111" spans="1:13" x14ac:dyDescent="0.2">
      <c r="A111" s="170" t="str">
        <f t="shared" si="7"/>
        <v/>
      </c>
      <c r="B111" s="171"/>
      <c r="C111" s="68" t="str">
        <f t="shared" si="8"/>
        <v/>
      </c>
      <c r="D111" s="267" t="str">
        <f t="shared" si="9"/>
        <v/>
      </c>
      <c r="E111" s="267"/>
      <c r="F111" s="267"/>
      <c r="G111" s="267"/>
      <c r="H111" s="267"/>
      <c r="I111" s="43"/>
      <c r="J111" s="209">
        <f t="shared" si="12"/>
        <v>0</v>
      </c>
      <c r="K111" s="209"/>
      <c r="L111" s="43" t="str">
        <f t="shared" si="10"/>
        <v/>
      </c>
      <c r="M111" s="46">
        <f t="shared" si="11"/>
        <v>0</v>
      </c>
    </row>
    <row r="112" spans="1:13" x14ac:dyDescent="0.2">
      <c r="A112" s="170" t="str">
        <f t="shared" si="7"/>
        <v/>
      </c>
      <c r="B112" s="171"/>
      <c r="C112" s="68" t="str">
        <f t="shared" si="8"/>
        <v/>
      </c>
      <c r="D112" s="267" t="str">
        <f t="shared" si="9"/>
        <v/>
      </c>
      <c r="E112" s="267"/>
      <c r="F112" s="267"/>
      <c r="G112" s="267"/>
      <c r="H112" s="267"/>
      <c r="I112" s="43"/>
      <c r="J112" s="209">
        <f t="shared" si="12"/>
        <v>0</v>
      </c>
      <c r="K112" s="209"/>
      <c r="L112" s="43" t="str">
        <f t="shared" si="10"/>
        <v/>
      </c>
      <c r="M112" s="46">
        <f t="shared" si="11"/>
        <v>0</v>
      </c>
    </row>
    <row r="113" spans="1:13" x14ac:dyDescent="0.2">
      <c r="A113" s="170" t="str">
        <f t="shared" si="7"/>
        <v/>
      </c>
      <c r="B113" s="171"/>
      <c r="C113" s="68" t="str">
        <f t="shared" si="8"/>
        <v/>
      </c>
      <c r="D113" s="267" t="str">
        <f t="shared" si="9"/>
        <v/>
      </c>
      <c r="E113" s="267"/>
      <c r="F113" s="267"/>
      <c r="G113" s="267"/>
      <c r="H113" s="267"/>
      <c r="I113" s="43"/>
      <c r="J113" s="209">
        <f t="shared" si="12"/>
        <v>0</v>
      </c>
      <c r="K113" s="209"/>
      <c r="L113" s="43" t="str">
        <f t="shared" si="10"/>
        <v/>
      </c>
      <c r="M113" s="46">
        <f t="shared" si="11"/>
        <v>0</v>
      </c>
    </row>
    <row r="114" spans="1:13" x14ac:dyDescent="0.2">
      <c r="A114" s="170" t="str">
        <f t="shared" si="7"/>
        <v/>
      </c>
      <c r="B114" s="171"/>
      <c r="C114" s="68" t="str">
        <f t="shared" si="8"/>
        <v/>
      </c>
      <c r="D114" s="267" t="str">
        <f t="shared" si="9"/>
        <v/>
      </c>
      <c r="E114" s="267"/>
      <c r="F114" s="267"/>
      <c r="G114" s="267"/>
      <c r="H114" s="267"/>
      <c r="I114" s="43"/>
      <c r="J114" s="209">
        <f t="shared" si="12"/>
        <v>0</v>
      </c>
      <c r="K114" s="209"/>
      <c r="L114" s="43" t="str">
        <f t="shared" si="10"/>
        <v/>
      </c>
      <c r="M114" s="46">
        <f t="shared" si="11"/>
        <v>0</v>
      </c>
    </row>
    <row r="115" spans="1:13" x14ac:dyDescent="0.2">
      <c r="A115" s="170" t="str">
        <f t="shared" si="7"/>
        <v/>
      </c>
      <c r="B115" s="171"/>
      <c r="C115" s="68" t="str">
        <f t="shared" si="8"/>
        <v/>
      </c>
      <c r="D115" s="267" t="str">
        <f t="shared" si="9"/>
        <v/>
      </c>
      <c r="E115" s="267"/>
      <c r="F115" s="267"/>
      <c r="G115" s="267"/>
      <c r="H115" s="267"/>
      <c r="I115" s="43"/>
      <c r="J115" s="209">
        <f t="shared" si="12"/>
        <v>0</v>
      </c>
      <c r="K115" s="209"/>
      <c r="L115" s="43" t="str">
        <f t="shared" si="10"/>
        <v/>
      </c>
      <c r="M115" s="46">
        <f t="shared" si="11"/>
        <v>0</v>
      </c>
    </row>
    <row r="116" spans="1:13" x14ac:dyDescent="0.2">
      <c r="A116" s="170" t="str">
        <f t="shared" si="7"/>
        <v/>
      </c>
      <c r="B116" s="171"/>
      <c r="C116" s="68" t="str">
        <f t="shared" si="8"/>
        <v/>
      </c>
      <c r="D116" s="267" t="str">
        <f t="shared" si="9"/>
        <v/>
      </c>
      <c r="E116" s="267"/>
      <c r="F116" s="267"/>
      <c r="G116" s="267"/>
      <c r="H116" s="267"/>
      <c r="I116" s="43"/>
      <c r="J116" s="209">
        <f t="shared" si="12"/>
        <v>0</v>
      </c>
      <c r="K116" s="209"/>
      <c r="L116" s="43" t="str">
        <f t="shared" si="10"/>
        <v/>
      </c>
      <c r="M116" s="46">
        <f t="shared" si="11"/>
        <v>0</v>
      </c>
    </row>
    <row r="117" spans="1:13" x14ac:dyDescent="0.2">
      <c r="A117" s="170" t="str">
        <f t="shared" si="7"/>
        <v/>
      </c>
      <c r="B117" s="171"/>
      <c r="C117" s="68" t="str">
        <f t="shared" si="8"/>
        <v/>
      </c>
      <c r="D117" s="267" t="str">
        <f t="shared" si="9"/>
        <v/>
      </c>
      <c r="E117" s="267"/>
      <c r="F117" s="267"/>
      <c r="G117" s="267"/>
      <c r="H117" s="267"/>
      <c r="I117" s="43"/>
      <c r="J117" s="209">
        <f t="shared" si="12"/>
        <v>0</v>
      </c>
      <c r="K117" s="209"/>
      <c r="L117" s="43" t="str">
        <f t="shared" si="10"/>
        <v/>
      </c>
      <c r="M117" s="46">
        <f t="shared" si="11"/>
        <v>0</v>
      </c>
    </row>
    <row r="118" spans="1:13" x14ac:dyDescent="0.2">
      <c r="A118" s="170" t="str">
        <f t="shared" si="7"/>
        <v/>
      </c>
      <c r="B118" s="171"/>
      <c r="C118" s="68" t="str">
        <f t="shared" si="8"/>
        <v/>
      </c>
      <c r="D118" s="267" t="str">
        <f t="shared" si="9"/>
        <v/>
      </c>
      <c r="E118" s="267"/>
      <c r="F118" s="267"/>
      <c r="G118" s="267"/>
      <c r="H118" s="267"/>
      <c r="I118" s="43"/>
      <c r="J118" s="209">
        <f t="shared" si="12"/>
        <v>0</v>
      </c>
      <c r="K118" s="209"/>
      <c r="L118" s="43" t="str">
        <f t="shared" si="10"/>
        <v/>
      </c>
      <c r="M118" s="46">
        <f t="shared" si="11"/>
        <v>0</v>
      </c>
    </row>
    <row r="119" spans="1:13" x14ac:dyDescent="0.2">
      <c r="A119" s="170" t="str">
        <f t="shared" si="7"/>
        <v/>
      </c>
      <c r="B119" s="171"/>
      <c r="C119" s="68" t="str">
        <f t="shared" si="8"/>
        <v/>
      </c>
      <c r="D119" s="267" t="str">
        <f t="shared" si="9"/>
        <v/>
      </c>
      <c r="E119" s="267"/>
      <c r="F119" s="267"/>
      <c r="G119" s="267"/>
      <c r="H119" s="267"/>
      <c r="I119" s="43"/>
      <c r="J119" s="209">
        <f t="shared" si="12"/>
        <v>0</v>
      </c>
      <c r="K119" s="209"/>
      <c r="L119" s="43" t="str">
        <f>IF(ISBLANK(L41),"",L41)</f>
        <v/>
      </c>
      <c r="M119" s="46">
        <f>M41</f>
        <v>0</v>
      </c>
    </row>
    <row r="120" spans="1:13" x14ac:dyDescent="0.2">
      <c r="A120" s="170" t="str">
        <f t="shared" si="7"/>
        <v/>
      </c>
      <c r="B120" s="171"/>
      <c r="C120" s="68" t="str">
        <f t="shared" si="8"/>
        <v/>
      </c>
      <c r="D120" s="267" t="str">
        <f t="shared" si="9"/>
        <v/>
      </c>
      <c r="E120" s="267"/>
      <c r="F120" s="267"/>
      <c r="G120" s="267"/>
      <c r="H120" s="267"/>
      <c r="I120" s="43"/>
      <c r="J120" s="209">
        <f t="shared" si="12"/>
        <v>0</v>
      </c>
      <c r="K120" s="209"/>
      <c r="L120" s="43" t="str">
        <f>IF(ISBLANK(L42),"",L42)</f>
        <v/>
      </c>
      <c r="M120" s="46">
        <f>M42</f>
        <v>0</v>
      </c>
    </row>
    <row r="121" spans="1:13" x14ac:dyDescent="0.2">
      <c r="A121" s="203" t="s">
        <v>1</v>
      </c>
      <c r="B121" s="204"/>
      <c r="C121" s="204"/>
      <c r="D121" s="194" t="str">
        <f>'Pedido de compra da licitação'!D66:K66</f>
        <v/>
      </c>
      <c r="E121" s="195"/>
      <c r="F121" s="195"/>
      <c r="G121" s="195"/>
      <c r="H121" s="195"/>
      <c r="I121" s="195"/>
      <c r="J121" s="195"/>
      <c r="K121" s="196"/>
      <c r="L121" s="42" t="s">
        <v>56</v>
      </c>
      <c r="M121" s="46">
        <f>SUM(M109:M120)</f>
        <v>0</v>
      </c>
    </row>
    <row r="122" spans="1:13" ht="13.5" thickBot="1" x14ac:dyDescent="0.25">
      <c r="A122" s="203" t="s">
        <v>2</v>
      </c>
      <c r="B122" s="204"/>
      <c r="C122" s="204"/>
      <c r="D122" s="194" t="str">
        <f>'Pedido de compra da licitação'!D67:K67</f>
        <v/>
      </c>
      <c r="E122" s="195"/>
      <c r="F122" s="205"/>
      <c r="G122" s="205"/>
      <c r="H122" s="205"/>
      <c r="I122" s="205"/>
      <c r="J122" s="205"/>
      <c r="K122" s="206"/>
      <c r="L122" s="106"/>
      <c r="M122" s="107"/>
    </row>
    <row r="123" spans="1:13" x14ac:dyDescent="0.2">
      <c r="A123" s="51"/>
      <c r="B123" s="49"/>
      <c r="C123" s="50"/>
      <c r="D123" s="169" t="s">
        <v>3</v>
      </c>
      <c r="E123" s="169"/>
      <c r="F123" s="177" t="s">
        <v>58</v>
      </c>
      <c r="G123" s="178"/>
      <c r="H123" s="178"/>
      <c r="I123" s="178"/>
      <c r="J123" s="179"/>
      <c r="K123" s="186" t="s">
        <v>54</v>
      </c>
      <c r="L123" s="186"/>
      <c r="M123" s="187"/>
    </row>
    <row r="124" spans="1:13" ht="21" customHeight="1" x14ac:dyDescent="0.2">
      <c r="A124" s="166" t="s">
        <v>44</v>
      </c>
      <c r="B124" s="167"/>
      <c r="C124" s="168"/>
      <c r="D124" s="97">
        <f>'Pedido de compra da licitação'!$D$69</f>
        <v>0</v>
      </c>
      <c r="E124" s="97">
        <f>'Pedido de compra da licitação'!$E$69</f>
        <v>0</v>
      </c>
      <c r="F124" s="180"/>
      <c r="G124" s="181"/>
      <c r="H124" s="181"/>
      <c r="I124" s="181"/>
      <c r="J124" s="182"/>
      <c r="K124" s="188"/>
      <c r="L124" s="188"/>
      <c r="M124" s="189"/>
    </row>
    <row r="125" spans="1:13" ht="13.5" thickBot="1" x14ac:dyDescent="0.25">
      <c r="A125" s="166" t="s">
        <v>60</v>
      </c>
      <c r="B125" s="167"/>
      <c r="C125" s="168"/>
      <c r="D125" s="97">
        <f>'Pedido de compra da licitação'!$D$70</f>
        <v>0</v>
      </c>
      <c r="E125" s="97">
        <f>'Pedido de compra da licitação'!$E$70</f>
        <v>0</v>
      </c>
      <c r="F125" s="183"/>
      <c r="G125" s="184"/>
      <c r="H125" s="184"/>
      <c r="I125" s="184"/>
      <c r="J125" s="185"/>
      <c r="K125" s="188"/>
      <c r="L125" s="188"/>
      <c r="M125" s="189"/>
    </row>
    <row r="126" spans="1:13" ht="24" customHeight="1" x14ac:dyDescent="0.2">
      <c r="A126" s="55"/>
      <c r="B126" s="48"/>
      <c r="C126" s="48"/>
      <c r="D126" s="48"/>
      <c r="E126" s="48"/>
      <c r="J126" s="13"/>
      <c r="K126" s="190"/>
      <c r="L126" s="188"/>
      <c r="M126" s="189"/>
    </row>
    <row r="127" spans="1:13" ht="13.5" thickBot="1" x14ac:dyDescent="0.25">
      <c r="A127" s="200" t="s">
        <v>53</v>
      </c>
      <c r="B127" s="201"/>
      <c r="C127" s="201"/>
      <c r="D127" s="201"/>
      <c r="E127" s="201"/>
      <c r="F127" s="201"/>
      <c r="G127" s="201"/>
      <c r="H127" s="201"/>
      <c r="I127" s="201"/>
      <c r="J127" s="202"/>
      <c r="K127" s="191"/>
      <c r="L127" s="192"/>
      <c r="M127" s="193"/>
    </row>
  </sheetData>
  <dataConsolidate>
    <dataRefs count="1">
      <dataRef ref="E11:H11" sheet="Pedido de compra da licitação"/>
    </dataRefs>
  </dataConsolidate>
  <mergeCells count="202">
    <mergeCell ref="B28:G28"/>
    <mergeCell ref="B29:G29"/>
    <mergeCell ref="B30:G30"/>
    <mergeCell ref="B31:G31"/>
    <mergeCell ref="B32:G32"/>
    <mergeCell ref="B33:G33"/>
    <mergeCell ref="B40:G40"/>
    <mergeCell ref="B41:G41"/>
    <mergeCell ref="B42:G42"/>
    <mergeCell ref="B34:G34"/>
    <mergeCell ref="B35:G35"/>
    <mergeCell ref="B36:G36"/>
    <mergeCell ref="B37:G37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H20:I20"/>
    <mergeCell ref="H21:I21"/>
    <mergeCell ref="H22:I22"/>
    <mergeCell ref="H23:I23"/>
    <mergeCell ref="H24:I24"/>
    <mergeCell ref="H25:I25"/>
    <mergeCell ref="H32:I32"/>
    <mergeCell ref="H33:I33"/>
    <mergeCell ref="H36:I36"/>
    <mergeCell ref="H30:I30"/>
    <mergeCell ref="H31:I31"/>
    <mergeCell ref="H34:I34"/>
    <mergeCell ref="H35:I35"/>
    <mergeCell ref="D114:H114"/>
    <mergeCell ref="D115:H115"/>
    <mergeCell ref="D116:H116"/>
    <mergeCell ref="D117:H117"/>
    <mergeCell ref="D118:H118"/>
    <mergeCell ref="D119:H119"/>
    <mergeCell ref="D120:H120"/>
    <mergeCell ref="J120:K120"/>
    <mergeCell ref="J80:K80"/>
    <mergeCell ref="J81:K81"/>
    <mergeCell ref="J82:K82"/>
    <mergeCell ref="J83:K83"/>
    <mergeCell ref="J84:K84"/>
    <mergeCell ref="J85:K85"/>
    <mergeCell ref="J87:K87"/>
    <mergeCell ref="J86:K86"/>
    <mergeCell ref="J88:K88"/>
    <mergeCell ref="D80:I80"/>
    <mergeCell ref="D81:I81"/>
    <mergeCell ref="D83:I83"/>
    <mergeCell ref="D84:I84"/>
    <mergeCell ref="D85:I85"/>
    <mergeCell ref="D86:I86"/>
    <mergeCell ref="J90:K90"/>
    <mergeCell ref="D123:E123"/>
    <mergeCell ref="F123:J125"/>
    <mergeCell ref="K123:M127"/>
    <mergeCell ref="A124:C124"/>
    <mergeCell ref="A125:C125"/>
    <mergeCell ref="A127:J127"/>
    <mergeCell ref="A17:A18"/>
    <mergeCell ref="J17:J18"/>
    <mergeCell ref="D82:I82"/>
    <mergeCell ref="J110:K110"/>
    <mergeCell ref="J111:K111"/>
    <mergeCell ref="J112:K112"/>
    <mergeCell ref="J113:K113"/>
    <mergeCell ref="J114:K114"/>
    <mergeCell ref="J115:K115"/>
    <mergeCell ref="J116:K116"/>
    <mergeCell ref="J117:K117"/>
    <mergeCell ref="J118:K118"/>
    <mergeCell ref="J119:K119"/>
    <mergeCell ref="D109:H109"/>
    <mergeCell ref="D110:H110"/>
    <mergeCell ref="D111:H111"/>
    <mergeCell ref="D112:H112"/>
    <mergeCell ref="D113:H113"/>
    <mergeCell ref="L17:L18"/>
    <mergeCell ref="M17:M18"/>
    <mergeCell ref="K17:K18"/>
    <mergeCell ref="D7:J7"/>
    <mergeCell ref="D9:J9"/>
    <mergeCell ref="F15:M15"/>
    <mergeCell ref="A16:E16"/>
    <mergeCell ref="F16:M16"/>
    <mergeCell ref="L2:M2"/>
    <mergeCell ref="B17:G18"/>
    <mergeCell ref="A4:M4"/>
    <mergeCell ref="F70:G70"/>
    <mergeCell ref="H71:M71"/>
    <mergeCell ref="H40:I40"/>
    <mergeCell ref="H41:I41"/>
    <mergeCell ref="H37:I37"/>
    <mergeCell ref="H38:I38"/>
    <mergeCell ref="H39:I39"/>
    <mergeCell ref="H42:I42"/>
    <mergeCell ref="B38:G38"/>
    <mergeCell ref="B39:G39"/>
    <mergeCell ref="A73:A75"/>
    <mergeCell ref="B73:G75"/>
    <mergeCell ref="H73:K75"/>
    <mergeCell ref="L73:M73"/>
    <mergeCell ref="L74:M75"/>
    <mergeCell ref="C76:M76"/>
    <mergeCell ref="K6:L6"/>
    <mergeCell ref="A49:M49"/>
    <mergeCell ref="B54:L54"/>
    <mergeCell ref="B60:G60"/>
    <mergeCell ref="H60:L60"/>
    <mergeCell ref="L43:M43"/>
    <mergeCell ref="B44:H44"/>
    <mergeCell ref="B45:H45"/>
    <mergeCell ref="B43:H43"/>
    <mergeCell ref="J43:K43"/>
    <mergeCell ref="A62:M62"/>
    <mergeCell ref="A66:M66"/>
    <mergeCell ref="F48:J48"/>
    <mergeCell ref="A70:E70"/>
    <mergeCell ref="H26:I26"/>
    <mergeCell ref="H27:I27"/>
    <mergeCell ref="H28:I28"/>
    <mergeCell ref="H29:I29"/>
    <mergeCell ref="A81:B81"/>
    <mergeCell ref="A82:B82"/>
    <mergeCell ref="A83:B83"/>
    <mergeCell ref="A84:B84"/>
    <mergeCell ref="A85:B85"/>
    <mergeCell ref="A86:B86"/>
    <mergeCell ref="C77:J77"/>
    <mergeCell ref="L77:M77"/>
    <mergeCell ref="A80:B80"/>
    <mergeCell ref="D78:J78"/>
    <mergeCell ref="K78:M78"/>
    <mergeCell ref="H79:K79"/>
    <mergeCell ref="L79:M79"/>
    <mergeCell ref="A79:G79"/>
    <mergeCell ref="J91:K91"/>
    <mergeCell ref="J92:K92"/>
    <mergeCell ref="A93:C93"/>
    <mergeCell ref="D93:K93"/>
    <mergeCell ref="D92:I92"/>
    <mergeCell ref="D90:I90"/>
    <mergeCell ref="A87:B87"/>
    <mergeCell ref="A88:B88"/>
    <mergeCell ref="A89:B89"/>
    <mergeCell ref="J89:K89"/>
    <mergeCell ref="A90:B90"/>
    <mergeCell ref="A91:B91"/>
    <mergeCell ref="D91:I91"/>
    <mergeCell ref="D87:I87"/>
    <mergeCell ref="D88:I88"/>
    <mergeCell ref="D89:I89"/>
    <mergeCell ref="A94:C94"/>
    <mergeCell ref="D94:K94"/>
    <mergeCell ref="D95:E95"/>
    <mergeCell ref="A96:C96"/>
    <mergeCell ref="F95:J97"/>
    <mergeCell ref="K95:M99"/>
    <mergeCell ref="A99:J99"/>
    <mergeCell ref="A97:C97"/>
    <mergeCell ref="A92:B92"/>
    <mergeCell ref="K106:M106"/>
    <mergeCell ref="A107:G107"/>
    <mergeCell ref="D108:H108"/>
    <mergeCell ref="L107:M107"/>
    <mergeCell ref="A101:A103"/>
    <mergeCell ref="B101:G103"/>
    <mergeCell ref="H101:K103"/>
    <mergeCell ref="L101:M101"/>
    <mergeCell ref="L102:M103"/>
    <mergeCell ref="C104:M104"/>
    <mergeCell ref="L105:M105"/>
    <mergeCell ref="A122:C122"/>
    <mergeCell ref="D122:K122"/>
    <mergeCell ref="A119:B119"/>
    <mergeCell ref="A120:B120"/>
    <mergeCell ref="H19:I19"/>
    <mergeCell ref="H17:I18"/>
    <mergeCell ref="D121:K121"/>
    <mergeCell ref="A116:B116"/>
    <mergeCell ref="A117:B117"/>
    <mergeCell ref="A118:B118"/>
    <mergeCell ref="A113:B113"/>
    <mergeCell ref="H107:K107"/>
    <mergeCell ref="A114:B114"/>
    <mergeCell ref="A115:B115"/>
    <mergeCell ref="A110:B110"/>
    <mergeCell ref="A111:B111"/>
    <mergeCell ref="A112:B112"/>
    <mergeCell ref="J109:K109"/>
    <mergeCell ref="J108:K108"/>
    <mergeCell ref="A121:C121"/>
    <mergeCell ref="C105:J105"/>
    <mergeCell ref="A108:B108"/>
    <mergeCell ref="A109:B109"/>
    <mergeCell ref="D106:J106"/>
  </mergeCells>
  <phoneticPr fontId="12" type="noConversion"/>
  <dataValidations count="2">
    <dataValidation type="list" allowBlank="1" showInputMessage="1" showErrorMessage="1" sqref="K44:K45" xr:uid="{00000000-0002-0000-0200-000000000000}">
      <formula1>#REF!</formula1>
    </dataValidation>
    <dataValidation type="list" allowBlank="1" showInputMessage="1" showErrorMessage="1" sqref="K19:K42" xr:uid="{00000000-0002-0000-0200-000001000000}">
      <formula1>unidade</formula1>
    </dataValidation>
  </dataValidations>
  <pageMargins left="0.43307086614173229" right="0.39370078740157483" top="0.23622047244094491" bottom="0.59055118110236227" header="0.43307086614173229" footer="0.51181102362204722"/>
  <pageSetup paperSize="9" scale="98" fitToHeight="2" orientation="portrait" r:id="rId1"/>
  <headerFooter alignWithMargins="0"/>
  <rowBreaks count="1" manualBreakCount="1">
    <brk id="71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29"/>
  <sheetViews>
    <sheetView topLeftCell="A2" zoomScaleNormal="100" workbookViewId="0">
      <selection activeCell="P112" sqref="P112"/>
    </sheetView>
  </sheetViews>
  <sheetFormatPr defaultRowHeight="12.75" x14ac:dyDescent="0.2"/>
  <cols>
    <col min="1" max="1" width="3.5703125" style="1" customWidth="1"/>
    <col min="2" max="2" width="6.7109375" style="1" customWidth="1"/>
    <col min="3" max="3" width="2.28515625" style="1" customWidth="1"/>
    <col min="4" max="4" width="9.140625" style="1"/>
    <col min="5" max="5" width="4.7109375" style="1" customWidth="1"/>
    <col min="6" max="6" width="10" style="1" customWidth="1"/>
    <col min="7" max="7" width="10.7109375" style="1" customWidth="1"/>
    <col min="8" max="8" width="7.28515625" style="1" customWidth="1"/>
    <col min="9" max="9" width="8.140625" style="1" customWidth="1"/>
    <col min="10" max="11" width="7.85546875" style="1" customWidth="1"/>
    <col min="12" max="12" width="9.140625" style="1"/>
    <col min="13" max="13" width="10.140625" style="1" customWidth="1"/>
    <col min="14" max="16384" width="9.140625" style="1"/>
  </cols>
  <sheetData>
    <row r="1" spans="1:13" ht="8.25" hidden="1" customHeight="1" x14ac:dyDescent="0.2">
      <c r="E1" s="2"/>
      <c r="F1" s="2"/>
      <c r="G1" s="2"/>
      <c r="H1" s="2"/>
      <c r="I1" s="2"/>
      <c r="J1" s="2"/>
      <c r="K1" s="2"/>
    </row>
    <row r="2" spans="1:13" x14ac:dyDescent="0.2">
      <c r="A2" s="52"/>
      <c r="B2" s="53"/>
      <c r="C2" s="67" t="s">
        <v>63</v>
      </c>
      <c r="D2" s="53"/>
      <c r="E2" s="54"/>
      <c r="F2" s="54"/>
      <c r="G2" s="54"/>
      <c r="H2" s="54"/>
      <c r="I2" s="54"/>
      <c r="J2" s="54"/>
      <c r="K2" s="54"/>
      <c r="L2" s="331" t="s">
        <v>76</v>
      </c>
      <c r="M2" s="332"/>
    </row>
    <row r="3" spans="1:13" x14ac:dyDescent="0.2">
      <c r="A3" s="55"/>
      <c r="C3" s="35" t="s">
        <v>0</v>
      </c>
      <c r="E3" s="2"/>
      <c r="F3" s="2"/>
      <c r="G3" s="2"/>
      <c r="H3" s="2"/>
      <c r="I3" s="2"/>
      <c r="J3" s="2"/>
      <c r="K3" s="2"/>
      <c r="M3" s="47"/>
    </row>
    <row r="4" spans="1:13" ht="15" x14ac:dyDescent="0.2">
      <c r="A4" s="339" t="s">
        <v>32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1"/>
    </row>
    <row r="5" spans="1:13" ht="8.25" customHeight="1" x14ac:dyDescent="0.2">
      <c r="A5" s="55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75"/>
    </row>
    <row r="6" spans="1:13" x14ac:dyDescent="0.2">
      <c r="A6" s="55"/>
      <c r="K6" s="307" t="s">
        <v>3</v>
      </c>
      <c r="L6" s="308"/>
      <c r="M6" s="47"/>
    </row>
    <row r="7" spans="1:13" x14ac:dyDescent="0.2">
      <c r="A7" s="55"/>
      <c r="D7" s="259" t="s">
        <v>4</v>
      </c>
      <c r="E7" s="260"/>
      <c r="F7" s="260"/>
      <c r="G7" s="260"/>
      <c r="H7" s="260"/>
      <c r="I7" s="260"/>
      <c r="J7" s="327"/>
      <c r="K7" s="23">
        <f>'Pedido de compra da licitação'!F7</f>
        <v>0</v>
      </c>
      <c r="L7" s="24">
        <f>'Pedido de compra da licitação'!G7</f>
        <v>0</v>
      </c>
      <c r="M7" s="47"/>
    </row>
    <row r="8" spans="1:13" ht="3.75" customHeight="1" x14ac:dyDescent="0.2">
      <c r="A8" s="55"/>
      <c r="K8" s="12"/>
      <c r="L8" s="12"/>
      <c r="M8" s="47"/>
    </row>
    <row r="9" spans="1:13" x14ac:dyDescent="0.2">
      <c r="A9" s="55"/>
      <c r="D9" s="259" t="s">
        <v>55</v>
      </c>
      <c r="E9" s="260"/>
      <c r="F9" s="260"/>
      <c r="G9" s="260"/>
      <c r="H9" s="260"/>
      <c r="I9" s="260"/>
      <c r="J9" s="327"/>
      <c r="K9" s="23">
        <f>'Pedido de compra da licitação'!L7</f>
        <v>0</v>
      </c>
      <c r="L9" s="24">
        <f>'Pedido de compra da licitação'!M7</f>
        <v>0</v>
      </c>
      <c r="M9" s="47"/>
    </row>
    <row r="10" spans="1:13" ht="3" customHeight="1" x14ac:dyDescent="0.2">
      <c r="A10" s="55"/>
      <c r="M10" s="47"/>
    </row>
    <row r="11" spans="1:13" hidden="1" x14ac:dyDescent="0.2">
      <c r="A11" s="55"/>
      <c r="M11" s="47"/>
    </row>
    <row r="12" spans="1:13" ht="8.25" hidden="1" customHeight="1" x14ac:dyDescent="0.2">
      <c r="A12" s="55"/>
      <c r="M12" s="47"/>
    </row>
    <row r="13" spans="1:13" hidden="1" x14ac:dyDescent="0.2">
      <c r="A13" s="55"/>
      <c r="M13" s="47"/>
    </row>
    <row r="14" spans="1:13" ht="9" hidden="1" customHeight="1" x14ac:dyDescent="0.2">
      <c r="A14" s="57"/>
      <c r="M14" s="47"/>
    </row>
    <row r="15" spans="1:13" x14ac:dyDescent="0.2">
      <c r="A15" s="76" t="s">
        <v>39</v>
      </c>
      <c r="B15" s="5"/>
      <c r="C15" s="5"/>
      <c r="D15" s="5"/>
      <c r="E15" s="5"/>
      <c r="F15" s="328">
        <f>'Pedido de compra da licitação'!D9</f>
        <v>0</v>
      </c>
      <c r="G15" s="328"/>
      <c r="H15" s="328"/>
      <c r="I15" s="328"/>
      <c r="J15" s="328"/>
      <c r="K15" s="328"/>
      <c r="L15" s="328"/>
      <c r="M15" s="329"/>
    </row>
    <row r="16" spans="1:13" ht="12.75" customHeight="1" x14ac:dyDescent="0.2">
      <c r="A16" s="328" t="s">
        <v>67</v>
      </c>
      <c r="B16" s="328"/>
      <c r="C16" s="328"/>
      <c r="D16" s="328"/>
      <c r="E16" s="328"/>
      <c r="F16" s="285" t="str">
        <f>IF('Pedido de compra da licitação'!E10="","-",'Pedido de compra da licitação'!E10)</f>
        <v>-</v>
      </c>
      <c r="G16" s="285"/>
      <c r="H16" s="285"/>
      <c r="I16" s="285"/>
      <c r="J16" s="285"/>
      <c r="K16" s="285"/>
      <c r="L16" s="285"/>
      <c r="M16" s="330"/>
    </row>
    <row r="17" spans="1:13" x14ac:dyDescent="0.2">
      <c r="A17" s="342" t="s">
        <v>5</v>
      </c>
      <c r="B17" s="333" t="s">
        <v>6</v>
      </c>
      <c r="C17" s="334"/>
      <c r="D17" s="334"/>
      <c r="E17" s="334"/>
      <c r="F17" s="334"/>
      <c r="G17" s="335"/>
      <c r="H17" s="295" t="s">
        <v>77</v>
      </c>
      <c r="I17" s="295"/>
      <c r="J17" s="295" t="s">
        <v>7</v>
      </c>
      <c r="K17" s="165" t="s">
        <v>8</v>
      </c>
      <c r="L17" s="290" t="s">
        <v>9</v>
      </c>
      <c r="M17" s="326" t="s">
        <v>10</v>
      </c>
    </row>
    <row r="18" spans="1:13" x14ac:dyDescent="0.2">
      <c r="A18" s="342"/>
      <c r="B18" s="336"/>
      <c r="C18" s="337"/>
      <c r="D18" s="337"/>
      <c r="E18" s="337"/>
      <c r="F18" s="337"/>
      <c r="G18" s="338"/>
      <c r="H18" s="295"/>
      <c r="I18" s="295"/>
      <c r="J18" s="295"/>
      <c r="K18" s="165"/>
      <c r="L18" s="290"/>
      <c r="M18" s="326"/>
    </row>
    <row r="19" spans="1:13" ht="24.95" customHeight="1" x14ac:dyDescent="0.2">
      <c r="A19" s="58">
        <v>37</v>
      </c>
      <c r="B19" s="325"/>
      <c r="C19" s="325"/>
      <c r="D19" s="325"/>
      <c r="E19" s="325"/>
      <c r="F19" s="325"/>
      <c r="G19" s="325"/>
      <c r="H19" s="294"/>
      <c r="I19" s="294"/>
      <c r="J19" s="15"/>
      <c r="K19" s="16"/>
      <c r="L19" s="33"/>
      <c r="M19" s="92">
        <f>J19*L19</f>
        <v>0</v>
      </c>
    </row>
    <row r="20" spans="1:13" ht="24.95" customHeight="1" x14ac:dyDescent="0.2">
      <c r="A20" s="58">
        <v>38</v>
      </c>
      <c r="B20" s="325"/>
      <c r="C20" s="325"/>
      <c r="D20" s="325"/>
      <c r="E20" s="325"/>
      <c r="F20" s="325"/>
      <c r="G20" s="325"/>
      <c r="H20" s="294"/>
      <c r="I20" s="294"/>
      <c r="J20" s="15"/>
      <c r="K20" s="16"/>
      <c r="L20" s="33"/>
      <c r="M20" s="92">
        <f t="shared" ref="M20:M42" si="0">J20*L20</f>
        <v>0</v>
      </c>
    </row>
    <row r="21" spans="1:13" ht="24.95" customHeight="1" x14ac:dyDescent="0.2">
      <c r="A21" s="58">
        <v>39</v>
      </c>
      <c r="B21" s="325"/>
      <c r="C21" s="325"/>
      <c r="D21" s="325"/>
      <c r="E21" s="325"/>
      <c r="F21" s="325"/>
      <c r="G21" s="325"/>
      <c r="H21" s="294"/>
      <c r="I21" s="294"/>
      <c r="J21" s="15"/>
      <c r="K21" s="16"/>
      <c r="L21" s="33"/>
      <c r="M21" s="92">
        <f t="shared" si="0"/>
        <v>0</v>
      </c>
    </row>
    <row r="22" spans="1:13" ht="24.95" customHeight="1" x14ac:dyDescent="0.2">
      <c r="A22" s="58">
        <v>40</v>
      </c>
      <c r="B22" s="325"/>
      <c r="C22" s="325"/>
      <c r="D22" s="325"/>
      <c r="E22" s="325"/>
      <c r="F22" s="325"/>
      <c r="G22" s="325"/>
      <c r="H22" s="294"/>
      <c r="I22" s="294"/>
      <c r="J22" s="15"/>
      <c r="K22" s="16"/>
      <c r="L22" s="33"/>
      <c r="M22" s="92">
        <f t="shared" si="0"/>
        <v>0</v>
      </c>
    </row>
    <row r="23" spans="1:13" ht="24.95" customHeight="1" x14ac:dyDescent="0.2">
      <c r="A23" s="58">
        <v>41</v>
      </c>
      <c r="B23" s="325"/>
      <c r="C23" s="325"/>
      <c r="D23" s="325"/>
      <c r="E23" s="325"/>
      <c r="F23" s="325"/>
      <c r="G23" s="325"/>
      <c r="H23" s="294"/>
      <c r="I23" s="294"/>
      <c r="J23" s="15"/>
      <c r="K23" s="16"/>
      <c r="L23" s="33"/>
      <c r="M23" s="92">
        <f t="shared" si="0"/>
        <v>0</v>
      </c>
    </row>
    <row r="24" spans="1:13" ht="24.95" customHeight="1" x14ac:dyDescent="0.2">
      <c r="A24" s="58">
        <v>42</v>
      </c>
      <c r="B24" s="325"/>
      <c r="C24" s="325"/>
      <c r="D24" s="325"/>
      <c r="E24" s="325"/>
      <c r="F24" s="325"/>
      <c r="G24" s="325"/>
      <c r="H24" s="294"/>
      <c r="I24" s="294"/>
      <c r="J24" s="15"/>
      <c r="K24" s="16"/>
      <c r="L24" s="33"/>
      <c r="M24" s="92">
        <f t="shared" si="0"/>
        <v>0</v>
      </c>
    </row>
    <row r="25" spans="1:13" ht="24.95" customHeight="1" x14ac:dyDescent="0.2">
      <c r="A25" s="58">
        <v>43</v>
      </c>
      <c r="B25" s="325"/>
      <c r="C25" s="325"/>
      <c r="D25" s="325"/>
      <c r="E25" s="325"/>
      <c r="F25" s="325"/>
      <c r="G25" s="325"/>
      <c r="H25" s="294"/>
      <c r="I25" s="294"/>
      <c r="J25" s="15"/>
      <c r="K25" s="16"/>
      <c r="L25" s="33"/>
      <c r="M25" s="92">
        <f t="shared" si="0"/>
        <v>0</v>
      </c>
    </row>
    <row r="26" spans="1:13" ht="24.95" customHeight="1" x14ac:dyDescent="0.2">
      <c r="A26" s="58">
        <v>44</v>
      </c>
      <c r="B26" s="325"/>
      <c r="C26" s="325"/>
      <c r="D26" s="325"/>
      <c r="E26" s="325"/>
      <c r="F26" s="325"/>
      <c r="G26" s="325"/>
      <c r="H26" s="294"/>
      <c r="I26" s="294"/>
      <c r="J26" s="15"/>
      <c r="K26" s="16"/>
      <c r="L26" s="33"/>
      <c r="M26" s="92">
        <f t="shared" si="0"/>
        <v>0</v>
      </c>
    </row>
    <row r="27" spans="1:13" ht="24.95" customHeight="1" x14ac:dyDescent="0.2">
      <c r="A27" s="58">
        <v>45</v>
      </c>
      <c r="B27" s="325"/>
      <c r="C27" s="325"/>
      <c r="D27" s="325"/>
      <c r="E27" s="325"/>
      <c r="F27" s="325"/>
      <c r="G27" s="325"/>
      <c r="H27" s="294"/>
      <c r="I27" s="294"/>
      <c r="J27" s="15"/>
      <c r="K27" s="16"/>
      <c r="L27" s="33"/>
      <c r="M27" s="92">
        <f t="shared" si="0"/>
        <v>0</v>
      </c>
    </row>
    <row r="28" spans="1:13" ht="24.95" customHeight="1" x14ac:dyDescent="0.2">
      <c r="A28" s="58">
        <v>46</v>
      </c>
      <c r="B28" s="325"/>
      <c r="C28" s="325"/>
      <c r="D28" s="325"/>
      <c r="E28" s="325"/>
      <c r="F28" s="325"/>
      <c r="G28" s="325"/>
      <c r="H28" s="294"/>
      <c r="I28" s="294"/>
      <c r="J28" s="15"/>
      <c r="K28" s="16"/>
      <c r="L28" s="33"/>
      <c r="M28" s="92">
        <f t="shared" si="0"/>
        <v>0</v>
      </c>
    </row>
    <row r="29" spans="1:13" ht="24.95" customHeight="1" x14ac:dyDescent="0.2">
      <c r="A29" s="58">
        <v>47</v>
      </c>
      <c r="B29" s="325"/>
      <c r="C29" s="325"/>
      <c r="D29" s="325"/>
      <c r="E29" s="325"/>
      <c r="F29" s="325"/>
      <c r="G29" s="325"/>
      <c r="H29" s="294"/>
      <c r="I29" s="294"/>
      <c r="J29" s="15"/>
      <c r="K29" s="16"/>
      <c r="L29" s="33"/>
      <c r="M29" s="92">
        <f t="shared" si="0"/>
        <v>0</v>
      </c>
    </row>
    <row r="30" spans="1:13" ht="24.95" customHeight="1" x14ac:dyDescent="0.2">
      <c r="A30" s="58">
        <v>48</v>
      </c>
      <c r="B30" s="325"/>
      <c r="C30" s="325"/>
      <c r="D30" s="325"/>
      <c r="E30" s="325"/>
      <c r="F30" s="325"/>
      <c r="G30" s="325"/>
      <c r="H30" s="294"/>
      <c r="I30" s="294"/>
      <c r="J30" s="15"/>
      <c r="K30" s="16"/>
      <c r="L30" s="33"/>
      <c r="M30" s="92">
        <f t="shared" si="0"/>
        <v>0</v>
      </c>
    </row>
    <row r="31" spans="1:13" ht="24.95" customHeight="1" x14ac:dyDescent="0.2">
      <c r="A31" s="58">
        <v>49</v>
      </c>
      <c r="B31" s="325"/>
      <c r="C31" s="325"/>
      <c r="D31" s="325"/>
      <c r="E31" s="325"/>
      <c r="F31" s="325"/>
      <c r="G31" s="325"/>
      <c r="H31" s="294"/>
      <c r="I31" s="294"/>
      <c r="J31" s="15"/>
      <c r="K31" s="16"/>
      <c r="L31" s="33"/>
      <c r="M31" s="92">
        <f t="shared" si="0"/>
        <v>0</v>
      </c>
    </row>
    <row r="32" spans="1:13" ht="24.95" customHeight="1" x14ac:dyDescent="0.2">
      <c r="A32" s="58">
        <v>50</v>
      </c>
      <c r="B32" s="325"/>
      <c r="C32" s="325"/>
      <c r="D32" s="325"/>
      <c r="E32" s="325"/>
      <c r="F32" s="325"/>
      <c r="G32" s="325"/>
      <c r="H32" s="294"/>
      <c r="I32" s="294"/>
      <c r="J32" s="15"/>
      <c r="K32" s="16"/>
      <c r="L32" s="33"/>
      <c r="M32" s="92">
        <f t="shared" si="0"/>
        <v>0</v>
      </c>
    </row>
    <row r="33" spans="1:13" ht="24.95" customHeight="1" x14ac:dyDescent="0.2">
      <c r="A33" s="58">
        <v>51</v>
      </c>
      <c r="B33" s="325"/>
      <c r="C33" s="325"/>
      <c r="D33" s="325"/>
      <c r="E33" s="325"/>
      <c r="F33" s="325"/>
      <c r="G33" s="325"/>
      <c r="H33" s="294"/>
      <c r="I33" s="294"/>
      <c r="J33" s="15"/>
      <c r="K33" s="16"/>
      <c r="L33" s="33"/>
      <c r="M33" s="92">
        <f t="shared" si="0"/>
        <v>0</v>
      </c>
    </row>
    <row r="34" spans="1:13" ht="24.95" customHeight="1" x14ac:dyDescent="0.2">
      <c r="A34" s="58">
        <v>52</v>
      </c>
      <c r="B34" s="325"/>
      <c r="C34" s="325"/>
      <c r="D34" s="325"/>
      <c r="E34" s="325"/>
      <c r="F34" s="325"/>
      <c r="G34" s="325"/>
      <c r="H34" s="294"/>
      <c r="I34" s="294"/>
      <c r="J34" s="15"/>
      <c r="K34" s="16"/>
      <c r="L34" s="33"/>
      <c r="M34" s="92">
        <f t="shared" si="0"/>
        <v>0</v>
      </c>
    </row>
    <row r="35" spans="1:13" ht="24.95" customHeight="1" x14ac:dyDescent="0.2">
      <c r="A35" s="58">
        <v>53</v>
      </c>
      <c r="B35" s="325"/>
      <c r="C35" s="325"/>
      <c r="D35" s="325"/>
      <c r="E35" s="325"/>
      <c r="F35" s="325"/>
      <c r="G35" s="325"/>
      <c r="H35" s="294"/>
      <c r="I35" s="294"/>
      <c r="J35" s="15"/>
      <c r="K35" s="16"/>
      <c r="L35" s="33"/>
      <c r="M35" s="92">
        <f t="shared" si="0"/>
        <v>0</v>
      </c>
    </row>
    <row r="36" spans="1:13" ht="24.95" customHeight="1" x14ac:dyDescent="0.2">
      <c r="A36" s="58">
        <v>54</v>
      </c>
      <c r="B36" s="325"/>
      <c r="C36" s="325"/>
      <c r="D36" s="325"/>
      <c r="E36" s="325"/>
      <c r="F36" s="325"/>
      <c r="G36" s="325"/>
      <c r="H36" s="294"/>
      <c r="I36" s="294"/>
      <c r="J36" s="15"/>
      <c r="K36" s="16"/>
      <c r="L36" s="33"/>
      <c r="M36" s="92">
        <f t="shared" si="0"/>
        <v>0</v>
      </c>
    </row>
    <row r="37" spans="1:13" ht="24.95" customHeight="1" x14ac:dyDescent="0.2">
      <c r="A37" s="58">
        <v>55</v>
      </c>
      <c r="B37" s="325"/>
      <c r="C37" s="325"/>
      <c r="D37" s="325"/>
      <c r="E37" s="325"/>
      <c r="F37" s="325"/>
      <c r="G37" s="325"/>
      <c r="H37" s="294"/>
      <c r="I37" s="294"/>
      <c r="J37" s="15"/>
      <c r="K37" s="16"/>
      <c r="L37" s="33"/>
      <c r="M37" s="92">
        <f t="shared" si="0"/>
        <v>0</v>
      </c>
    </row>
    <row r="38" spans="1:13" ht="24.95" customHeight="1" x14ac:dyDescent="0.2">
      <c r="A38" s="58">
        <v>56</v>
      </c>
      <c r="B38" s="325"/>
      <c r="C38" s="325"/>
      <c r="D38" s="325"/>
      <c r="E38" s="325"/>
      <c r="F38" s="325"/>
      <c r="G38" s="325"/>
      <c r="H38" s="294"/>
      <c r="I38" s="294"/>
      <c r="J38" s="15"/>
      <c r="K38" s="16"/>
      <c r="L38" s="33"/>
      <c r="M38" s="92">
        <f t="shared" si="0"/>
        <v>0</v>
      </c>
    </row>
    <row r="39" spans="1:13" ht="24.95" customHeight="1" x14ac:dyDescent="0.2">
      <c r="A39" s="58">
        <v>57</v>
      </c>
      <c r="B39" s="325"/>
      <c r="C39" s="325"/>
      <c r="D39" s="325"/>
      <c r="E39" s="325"/>
      <c r="F39" s="325"/>
      <c r="G39" s="325"/>
      <c r="H39" s="294"/>
      <c r="I39" s="294"/>
      <c r="J39" s="15"/>
      <c r="K39" s="16"/>
      <c r="L39" s="33"/>
      <c r="M39" s="92">
        <f t="shared" si="0"/>
        <v>0</v>
      </c>
    </row>
    <row r="40" spans="1:13" ht="24.95" customHeight="1" x14ac:dyDescent="0.2">
      <c r="A40" s="58">
        <v>58</v>
      </c>
      <c r="B40" s="325"/>
      <c r="C40" s="325"/>
      <c r="D40" s="325"/>
      <c r="E40" s="325"/>
      <c r="F40" s="325"/>
      <c r="G40" s="325"/>
      <c r="H40" s="294"/>
      <c r="I40" s="294"/>
      <c r="J40" s="15"/>
      <c r="K40" s="16"/>
      <c r="L40" s="33"/>
      <c r="M40" s="92">
        <f t="shared" si="0"/>
        <v>0</v>
      </c>
    </row>
    <row r="41" spans="1:13" ht="24.95" customHeight="1" x14ac:dyDescent="0.2">
      <c r="A41" s="58">
        <v>59</v>
      </c>
      <c r="B41" s="325"/>
      <c r="C41" s="325"/>
      <c r="D41" s="325"/>
      <c r="E41" s="325"/>
      <c r="F41" s="325"/>
      <c r="G41" s="325"/>
      <c r="H41" s="294"/>
      <c r="I41" s="294"/>
      <c r="J41" s="15"/>
      <c r="K41" s="16"/>
      <c r="L41" s="33"/>
      <c r="M41" s="92">
        <f>J41*L41</f>
        <v>0</v>
      </c>
    </row>
    <row r="42" spans="1:13" ht="24.95" customHeight="1" x14ac:dyDescent="0.2">
      <c r="A42" s="58">
        <v>60</v>
      </c>
      <c r="B42" s="325"/>
      <c r="C42" s="325"/>
      <c r="D42" s="325"/>
      <c r="E42" s="325"/>
      <c r="F42" s="325"/>
      <c r="G42" s="325"/>
      <c r="H42" s="294"/>
      <c r="I42" s="294"/>
      <c r="J42" s="15"/>
      <c r="K42" s="16"/>
      <c r="L42" s="33"/>
      <c r="M42" s="92">
        <f t="shared" si="0"/>
        <v>0</v>
      </c>
    </row>
    <row r="43" spans="1:13" x14ac:dyDescent="0.2">
      <c r="A43" s="77"/>
      <c r="B43" s="314"/>
      <c r="C43" s="314"/>
      <c r="D43" s="314"/>
      <c r="E43" s="314"/>
      <c r="F43" s="314"/>
      <c r="G43" s="314"/>
      <c r="H43" s="314"/>
      <c r="I43" s="17"/>
      <c r="J43" s="315" t="s">
        <v>33</v>
      </c>
      <c r="K43" s="315"/>
      <c r="L43" s="312">
        <f>SUM(M19:M42)</f>
        <v>0</v>
      </c>
      <c r="M43" s="313"/>
    </row>
    <row r="44" spans="1:13" hidden="1" x14ac:dyDescent="0.2">
      <c r="A44" s="77"/>
      <c r="B44" s="314"/>
      <c r="C44" s="314"/>
      <c r="D44" s="314"/>
      <c r="E44" s="314"/>
      <c r="F44" s="314"/>
      <c r="G44" s="314"/>
      <c r="H44" s="314"/>
      <c r="I44" s="17"/>
      <c r="J44" s="17"/>
      <c r="K44" s="18"/>
      <c r="L44" s="19"/>
      <c r="M44" s="78"/>
    </row>
    <row r="45" spans="1:13" hidden="1" x14ac:dyDescent="0.2">
      <c r="A45" s="77"/>
      <c r="B45" s="314"/>
      <c r="C45" s="314"/>
      <c r="D45" s="314"/>
      <c r="E45" s="314"/>
      <c r="F45" s="314"/>
      <c r="G45" s="314"/>
      <c r="H45" s="314"/>
      <c r="I45" s="17"/>
      <c r="J45" s="17"/>
      <c r="K45" s="18"/>
      <c r="L45" s="19"/>
      <c r="M45" s="78"/>
    </row>
    <row r="46" spans="1:13" hidden="1" x14ac:dyDescent="0.2">
      <c r="A46" s="6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9"/>
    </row>
    <row r="47" spans="1:13" hidden="1" x14ac:dyDescent="0.2">
      <c r="A47" s="55"/>
      <c r="F47" s="7"/>
      <c r="H47" s="8"/>
      <c r="I47" s="8"/>
      <c r="J47" s="8"/>
      <c r="K47" s="20"/>
      <c r="L47" s="8"/>
      <c r="M47" s="80"/>
    </row>
    <row r="48" spans="1:13" hidden="1" x14ac:dyDescent="0.2">
      <c r="A48" s="60"/>
      <c r="B48" s="7"/>
      <c r="C48" s="7"/>
      <c r="D48" s="7"/>
      <c r="E48" s="7"/>
      <c r="F48" s="322"/>
      <c r="G48" s="322"/>
      <c r="H48" s="322"/>
      <c r="I48" s="322"/>
      <c r="J48" s="322"/>
      <c r="K48" s="7"/>
      <c r="L48" s="7"/>
      <c r="M48" s="79"/>
    </row>
    <row r="49" spans="1:13" hidden="1" x14ac:dyDescent="0.2">
      <c r="A49" s="248"/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309"/>
    </row>
    <row r="50" spans="1:13" hidden="1" x14ac:dyDescent="0.2">
      <c r="A50" s="57"/>
      <c r="J50" s="9"/>
      <c r="K50" s="9"/>
      <c r="L50" s="9"/>
      <c r="M50" s="65"/>
    </row>
    <row r="51" spans="1:13" hidden="1" x14ac:dyDescent="0.2">
      <c r="A51" s="57"/>
      <c r="K51" s="8"/>
      <c r="L51" s="8"/>
      <c r="M51" s="80"/>
    </row>
    <row r="52" spans="1:13" hidden="1" x14ac:dyDescent="0.2">
      <c r="A52" s="57"/>
      <c r="H52" s="22"/>
      <c r="I52" s="22"/>
      <c r="J52" s="12"/>
      <c r="K52" s="12"/>
      <c r="L52" s="12"/>
      <c r="M52" s="81"/>
    </row>
    <row r="53" spans="1:13" hidden="1" x14ac:dyDescent="0.2">
      <c r="A53" s="55"/>
      <c r="J53" s="9"/>
      <c r="K53" s="9"/>
      <c r="L53" s="9"/>
      <c r="M53" s="65"/>
    </row>
    <row r="54" spans="1:13" hidden="1" x14ac:dyDescent="0.2">
      <c r="A54" s="55"/>
      <c r="B54" s="310"/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47"/>
    </row>
    <row r="55" spans="1:13" hidden="1" x14ac:dyDescent="0.2">
      <c r="A55" s="55"/>
      <c r="B55" s="21"/>
      <c r="C55" s="22"/>
      <c r="D55" s="21"/>
      <c r="E55" s="21"/>
      <c r="F55" s="21"/>
      <c r="G55" s="21"/>
      <c r="H55" s="22"/>
      <c r="I55" s="22"/>
      <c r="J55" s="22"/>
      <c r="K55" s="21"/>
      <c r="L55" s="21"/>
      <c r="M55" s="47"/>
    </row>
    <row r="56" spans="1:13" hidden="1" x14ac:dyDescent="0.2">
      <c r="A56" s="55"/>
      <c r="B56" s="21"/>
      <c r="C56" s="22"/>
      <c r="D56" s="21"/>
      <c r="E56" s="21"/>
      <c r="F56" s="21"/>
      <c r="G56" s="21"/>
      <c r="H56" s="22"/>
      <c r="I56" s="22"/>
      <c r="J56" s="22"/>
      <c r="K56" s="21"/>
      <c r="L56" s="21"/>
      <c r="M56" s="47"/>
    </row>
    <row r="57" spans="1:13" hidden="1" x14ac:dyDescent="0.2">
      <c r="A57" s="55"/>
      <c r="B57" s="21"/>
      <c r="C57" s="22"/>
      <c r="D57" s="21"/>
      <c r="E57" s="21"/>
      <c r="F57" s="21"/>
      <c r="G57" s="21"/>
      <c r="H57" s="21"/>
      <c r="I57" s="21"/>
      <c r="J57" s="21"/>
      <c r="K57" s="21"/>
      <c r="L57" s="21"/>
      <c r="M57" s="47"/>
    </row>
    <row r="58" spans="1:13" hidden="1" x14ac:dyDescent="0.2">
      <c r="A58" s="55"/>
      <c r="B58" s="21"/>
      <c r="C58" s="22"/>
      <c r="D58" s="21"/>
      <c r="E58" s="21"/>
      <c r="F58" s="21"/>
      <c r="G58" s="21"/>
      <c r="H58" s="21"/>
      <c r="I58" s="21"/>
      <c r="J58" s="21"/>
      <c r="K58" s="21"/>
      <c r="L58" s="21"/>
      <c r="M58" s="47"/>
    </row>
    <row r="59" spans="1:13" hidden="1" x14ac:dyDescent="0.2">
      <c r="A59" s="55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47"/>
    </row>
    <row r="60" spans="1:13" hidden="1" x14ac:dyDescent="0.2">
      <c r="A60" s="57"/>
      <c r="B60" s="311"/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47"/>
    </row>
    <row r="61" spans="1:13" hidden="1" x14ac:dyDescent="0.2">
      <c r="A61" s="57"/>
      <c r="M61" s="47"/>
    </row>
    <row r="62" spans="1:13" hidden="1" x14ac:dyDescent="0.2">
      <c r="A62" s="316"/>
      <c r="B62" s="317"/>
      <c r="C62" s="317"/>
      <c r="D62" s="317"/>
      <c r="E62" s="317"/>
      <c r="F62" s="317"/>
      <c r="G62" s="317"/>
      <c r="H62" s="317"/>
      <c r="I62" s="317"/>
      <c r="J62" s="317"/>
      <c r="K62" s="317"/>
      <c r="L62" s="317"/>
      <c r="M62" s="318"/>
    </row>
    <row r="63" spans="1:13" hidden="1" x14ac:dyDescent="0.2">
      <c r="A63" s="55"/>
      <c r="F63" s="12"/>
      <c r="M63" s="47"/>
    </row>
    <row r="64" spans="1:13" hidden="1" x14ac:dyDescent="0.2">
      <c r="A64" s="55"/>
      <c r="M64" s="47"/>
    </row>
    <row r="65" spans="1:13" hidden="1" x14ac:dyDescent="0.2">
      <c r="A65" s="60"/>
      <c r="B65" s="7"/>
      <c r="C65" s="7"/>
      <c r="D65" s="7"/>
      <c r="E65" s="7"/>
      <c r="F65" s="7"/>
      <c r="J65" s="7"/>
      <c r="K65" s="7"/>
      <c r="L65" s="7"/>
      <c r="M65" s="79"/>
    </row>
    <row r="66" spans="1:13" hidden="1" x14ac:dyDescent="0.2">
      <c r="A66" s="319" t="s">
        <v>34</v>
      </c>
      <c r="B66" s="320"/>
      <c r="C66" s="320"/>
      <c r="D66" s="320"/>
      <c r="E66" s="320"/>
      <c r="F66" s="320"/>
      <c r="G66" s="320"/>
      <c r="H66" s="320"/>
      <c r="I66" s="320"/>
      <c r="J66" s="320"/>
      <c r="K66" s="320"/>
      <c r="L66" s="320"/>
      <c r="M66" s="321"/>
    </row>
    <row r="67" spans="1:13" hidden="1" x14ac:dyDescent="0.2">
      <c r="A67" s="55"/>
      <c r="M67" s="47"/>
    </row>
    <row r="68" spans="1:13" x14ac:dyDescent="0.2">
      <c r="A68" s="55"/>
      <c r="M68" s="47"/>
    </row>
    <row r="69" spans="1:13" x14ac:dyDescent="0.2">
      <c r="A69" s="57"/>
      <c r="B69" s="21"/>
      <c r="C69" s="21"/>
      <c r="D69" s="21"/>
      <c r="E69" s="21"/>
      <c r="F69" s="21"/>
      <c r="G69" s="21"/>
      <c r="H69" s="21"/>
      <c r="I69" s="21"/>
      <c r="J69" s="21"/>
      <c r="K69" s="26"/>
      <c r="L69" s="26"/>
      <c r="M69" s="61"/>
    </row>
    <row r="70" spans="1:13" x14ac:dyDescent="0.2">
      <c r="A70" s="248" t="s">
        <v>12</v>
      </c>
      <c r="B70" s="249"/>
      <c r="C70" s="249"/>
      <c r="D70" s="249"/>
      <c r="E70" s="249"/>
      <c r="F70" s="253">
        <f ca="1" xml:space="preserve"> TODAY()</f>
        <v>44876</v>
      </c>
      <c r="G70" s="253"/>
      <c r="H70" s="27"/>
      <c r="I70" s="21"/>
      <c r="J70" s="21"/>
      <c r="K70" s="26"/>
      <c r="L70" s="26"/>
      <c r="M70" s="61"/>
    </row>
    <row r="71" spans="1:13" ht="13.5" thickBot="1" x14ac:dyDescent="0.25">
      <c r="A71" s="82"/>
      <c r="B71" s="83"/>
      <c r="C71" s="83"/>
      <c r="D71" s="83"/>
      <c r="E71" s="83"/>
      <c r="F71" s="83"/>
      <c r="G71" s="83"/>
      <c r="H71" s="323" t="s">
        <v>13</v>
      </c>
      <c r="I71" s="323"/>
      <c r="J71" s="323"/>
      <c r="K71" s="323"/>
      <c r="L71" s="323"/>
      <c r="M71" s="324"/>
    </row>
    <row r="72" spans="1:13" ht="13.5" thickBot="1" x14ac:dyDescent="0.25"/>
    <row r="73" spans="1:13" x14ac:dyDescent="0.2">
      <c r="A73" s="250"/>
      <c r="B73" s="239" t="s">
        <v>71</v>
      </c>
      <c r="C73" s="239"/>
      <c r="D73" s="239"/>
      <c r="E73" s="239"/>
      <c r="F73" s="239"/>
      <c r="G73" s="240"/>
      <c r="H73" s="227" t="s">
        <v>191</v>
      </c>
      <c r="I73" s="227"/>
      <c r="J73" s="227"/>
      <c r="K73" s="228"/>
      <c r="L73" s="220" t="s">
        <v>38</v>
      </c>
      <c r="M73" s="221"/>
    </row>
    <row r="74" spans="1:13" x14ac:dyDescent="0.2">
      <c r="A74" s="251"/>
      <c r="B74" s="241"/>
      <c r="C74" s="241"/>
      <c r="D74" s="241"/>
      <c r="E74" s="241"/>
      <c r="F74" s="241"/>
      <c r="G74" s="242"/>
      <c r="H74" s="229"/>
      <c r="I74" s="229"/>
      <c r="J74" s="229"/>
      <c r="K74" s="230"/>
      <c r="L74" s="235"/>
      <c r="M74" s="236"/>
    </row>
    <row r="75" spans="1:13" ht="21.75" customHeight="1" thickBot="1" x14ac:dyDescent="0.25">
      <c r="A75" s="252"/>
      <c r="B75" s="243"/>
      <c r="C75" s="243"/>
      <c r="D75" s="243"/>
      <c r="E75" s="243"/>
      <c r="F75" s="243"/>
      <c r="G75" s="244"/>
      <c r="H75" s="231"/>
      <c r="I75" s="231"/>
      <c r="J75" s="231"/>
      <c r="K75" s="232"/>
      <c r="L75" s="237"/>
      <c r="M75" s="238"/>
    </row>
    <row r="76" spans="1:13" ht="2.25" customHeight="1" thickBot="1" x14ac:dyDescent="0.25">
      <c r="A76" s="84"/>
      <c r="B76" s="85"/>
      <c r="C76" s="86"/>
      <c r="D76" s="87"/>
      <c r="E76" s="87"/>
      <c r="F76" s="87"/>
      <c r="G76" s="87"/>
      <c r="H76" s="88"/>
      <c r="I76" s="88"/>
      <c r="J76" s="88"/>
      <c r="K76" s="88"/>
      <c r="L76" s="89"/>
      <c r="M76" s="90"/>
    </row>
    <row r="77" spans="1:13" x14ac:dyDescent="0.2">
      <c r="A77" s="37" t="s">
        <v>45</v>
      </c>
      <c r="B77" s="38"/>
      <c r="C77" s="172">
        <f>IF(ISBLANK($F$15),"",$F$15)</f>
        <v>0</v>
      </c>
      <c r="D77" s="173"/>
      <c r="E77" s="173"/>
      <c r="F77" s="173"/>
      <c r="G77" s="173"/>
      <c r="H77" s="173"/>
      <c r="I77" s="173"/>
      <c r="J77" s="173"/>
      <c r="K77" s="173"/>
      <c r="L77" s="173"/>
      <c r="M77" s="174"/>
    </row>
    <row r="78" spans="1:13" ht="13.5" thickBot="1" x14ac:dyDescent="0.25">
      <c r="A78" s="39" t="s">
        <v>46</v>
      </c>
      <c r="B78" s="36"/>
      <c r="C78" s="343" t="str">
        <f>IF('Pedido de compra da licitação'!C50="","-",'Pedido de compra da licitação'!C50)</f>
        <v>-</v>
      </c>
      <c r="D78" s="344"/>
      <c r="E78" s="344"/>
      <c r="F78" s="344"/>
      <c r="G78" s="344"/>
      <c r="H78" s="344"/>
      <c r="I78" s="344"/>
      <c r="J78" s="344"/>
      <c r="K78" s="91" t="s">
        <v>47</v>
      </c>
      <c r="L78" s="224" t="str">
        <f>'Pedido de compra da licitação'!L50</f>
        <v/>
      </c>
      <c r="M78" s="304"/>
    </row>
    <row r="79" spans="1:13" x14ac:dyDescent="0.2">
      <c r="A79" s="103" t="s">
        <v>66</v>
      </c>
      <c r="B79" s="104"/>
      <c r="C79" s="17"/>
      <c r="D79" s="233" t="str">
        <f>IF('Pedido de compra da licitação'!E10="","-",'Pedido de compra da licitação'!E10)</f>
        <v>-</v>
      </c>
      <c r="E79" s="234"/>
      <c r="F79" s="234"/>
      <c r="G79" s="234"/>
      <c r="H79" s="234"/>
      <c r="I79" s="234"/>
      <c r="J79" s="234"/>
      <c r="K79" s="219"/>
      <c r="L79" s="219"/>
      <c r="M79" s="219"/>
    </row>
    <row r="80" spans="1:13" x14ac:dyDescent="0.2">
      <c r="A80" s="197" t="s">
        <v>51</v>
      </c>
      <c r="B80" s="198"/>
      <c r="C80" s="198"/>
      <c r="D80" s="198"/>
      <c r="E80" s="198"/>
      <c r="F80" s="198"/>
      <c r="G80" s="198"/>
      <c r="H80" s="296" t="s">
        <v>70</v>
      </c>
      <c r="I80" s="296"/>
      <c r="J80" s="296"/>
      <c r="K80" s="296"/>
      <c r="L80" s="175">
        <f>'Pedido de compra da licitação'!H26</f>
        <v>0</v>
      </c>
      <c r="M80" s="176"/>
    </row>
    <row r="81" spans="1:13" x14ac:dyDescent="0.2">
      <c r="A81" s="210" t="s">
        <v>7</v>
      </c>
      <c r="B81" s="211"/>
      <c r="C81" s="41" t="s">
        <v>8</v>
      </c>
      <c r="D81" s="291" t="s">
        <v>50</v>
      </c>
      <c r="E81" s="292"/>
      <c r="F81" s="292"/>
      <c r="G81" s="292"/>
      <c r="H81" s="292"/>
      <c r="I81" s="299"/>
      <c r="J81" s="290" t="s">
        <v>77</v>
      </c>
      <c r="K81" s="290"/>
      <c r="L81" s="40" t="s">
        <v>48</v>
      </c>
      <c r="M81" s="45" t="s">
        <v>49</v>
      </c>
    </row>
    <row r="82" spans="1:13" x14ac:dyDescent="0.2">
      <c r="A82" s="170" t="str">
        <f>IF(ISBLANK(J19),"",J19)</f>
        <v/>
      </c>
      <c r="B82" s="171"/>
      <c r="C82" s="68" t="str">
        <f>IF(ISBLANK(K19),"",K19)</f>
        <v/>
      </c>
      <c r="D82" s="267" t="str">
        <f>IF(ISBLANK(B19),"",B19)</f>
        <v/>
      </c>
      <c r="E82" s="267"/>
      <c r="F82" s="267"/>
      <c r="G82" s="267"/>
      <c r="H82" s="267"/>
      <c r="I82" s="267"/>
      <c r="J82" s="209">
        <f>H19</f>
        <v>0</v>
      </c>
      <c r="K82" s="209"/>
      <c r="L82" s="43" t="str">
        <f>IF(ISBLANK(L19),"",L19)</f>
        <v/>
      </c>
      <c r="M82" s="46">
        <f t="shared" ref="M82:M93" si="1">M19</f>
        <v>0</v>
      </c>
    </row>
    <row r="83" spans="1:13" x14ac:dyDescent="0.2">
      <c r="A83" s="170" t="str">
        <f t="shared" ref="A83:A93" si="2">IF(ISBLANK(J20),"",J20)</f>
        <v/>
      </c>
      <c r="B83" s="171"/>
      <c r="C83" s="68" t="str">
        <f t="shared" ref="C83:C93" si="3">IF(ISBLANK(K20),"",K20)</f>
        <v/>
      </c>
      <c r="D83" s="267"/>
      <c r="E83" s="267"/>
      <c r="F83" s="267"/>
      <c r="G83" s="267"/>
      <c r="H83" s="267"/>
      <c r="I83" s="267"/>
      <c r="J83" s="209">
        <f t="shared" ref="J83:J93" si="4">H20</f>
        <v>0</v>
      </c>
      <c r="K83" s="209"/>
      <c r="L83" s="43" t="str">
        <f t="shared" ref="L83:L93" si="5">IF(ISBLANK(L20),"",L20)</f>
        <v/>
      </c>
      <c r="M83" s="46">
        <f t="shared" si="1"/>
        <v>0</v>
      </c>
    </row>
    <row r="84" spans="1:13" x14ac:dyDescent="0.2">
      <c r="A84" s="170" t="str">
        <f t="shared" si="2"/>
        <v/>
      </c>
      <c r="B84" s="171"/>
      <c r="C84" s="68" t="str">
        <f t="shared" si="3"/>
        <v/>
      </c>
      <c r="D84" s="267"/>
      <c r="E84" s="267"/>
      <c r="F84" s="267"/>
      <c r="G84" s="267"/>
      <c r="H84" s="267"/>
      <c r="I84" s="267"/>
      <c r="J84" s="209">
        <f t="shared" si="4"/>
        <v>0</v>
      </c>
      <c r="K84" s="209"/>
      <c r="L84" s="43" t="str">
        <f t="shared" si="5"/>
        <v/>
      </c>
      <c r="M84" s="46">
        <f t="shared" si="1"/>
        <v>0</v>
      </c>
    </row>
    <row r="85" spans="1:13" x14ac:dyDescent="0.2">
      <c r="A85" s="170" t="str">
        <f t="shared" si="2"/>
        <v/>
      </c>
      <c r="B85" s="171"/>
      <c r="C85" s="68" t="str">
        <f t="shared" si="3"/>
        <v/>
      </c>
      <c r="D85" s="267"/>
      <c r="E85" s="267"/>
      <c r="F85" s="267"/>
      <c r="G85" s="267"/>
      <c r="H85" s="267"/>
      <c r="I85" s="267"/>
      <c r="J85" s="209">
        <f t="shared" si="4"/>
        <v>0</v>
      </c>
      <c r="K85" s="209"/>
      <c r="L85" s="43" t="str">
        <f t="shared" si="5"/>
        <v/>
      </c>
      <c r="M85" s="46">
        <f t="shared" si="1"/>
        <v>0</v>
      </c>
    </row>
    <row r="86" spans="1:13" x14ac:dyDescent="0.2">
      <c r="A86" s="170" t="str">
        <f t="shared" si="2"/>
        <v/>
      </c>
      <c r="B86" s="171"/>
      <c r="C86" s="68" t="str">
        <f t="shared" si="3"/>
        <v/>
      </c>
      <c r="D86" s="267"/>
      <c r="E86" s="267"/>
      <c r="F86" s="267"/>
      <c r="G86" s="267"/>
      <c r="H86" s="267"/>
      <c r="I86" s="267"/>
      <c r="J86" s="209">
        <f t="shared" si="4"/>
        <v>0</v>
      </c>
      <c r="K86" s="209"/>
      <c r="L86" s="43" t="str">
        <f t="shared" si="5"/>
        <v/>
      </c>
      <c r="M86" s="46">
        <f t="shared" si="1"/>
        <v>0</v>
      </c>
    </row>
    <row r="87" spans="1:13" x14ac:dyDescent="0.2">
      <c r="A87" s="170" t="str">
        <f t="shared" si="2"/>
        <v/>
      </c>
      <c r="B87" s="171"/>
      <c r="C87" s="68" t="str">
        <f t="shared" si="3"/>
        <v/>
      </c>
      <c r="D87" s="267"/>
      <c r="E87" s="267"/>
      <c r="F87" s="267"/>
      <c r="G87" s="267"/>
      <c r="H87" s="267"/>
      <c r="I87" s="267"/>
      <c r="J87" s="209">
        <f t="shared" si="4"/>
        <v>0</v>
      </c>
      <c r="K87" s="209"/>
      <c r="L87" s="43" t="str">
        <f t="shared" si="5"/>
        <v/>
      </c>
      <c r="M87" s="46">
        <f t="shared" si="1"/>
        <v>0</v>
      </c>
    </row>
    <row r="88" spans="1:13" x14ac:dyDescent="0.2">
      <c r="A88" s="170" t="str">
        <f t="shared" si="2"/>
        <v/>
      </c>
      <c r="B88" s="171"/>
      <c r="C88" s="68" t="str">
        <f t="shared" si="3"/>
        <v/>
      </c>
      <c r="D88" s="267"/>
      <c r="E88" s="267"/>
      <c r="F88" s="267"/>
      <c r="G88" s="267"/>
      <c r="H88" s="267"/>
      <c r="I88" s="267"/>
      <c r="J88" s="209">
        <f t="shared" si="4"/>
        <v>0</v>
      </c>
      <c r="K88" s="209"/>
      <c r="L88" s="43" t="str">
        <f t="shared" si="5"/>
        <v/>
      </c>
      <c r="M88" s="46">
        <f t="shared" si="1"/>
        <v>0</v>
      </c>
    </row>
    <row r="89" spans="1:13" x14ac:dyDescent="0.2">
      <c r="A89" s="170" t="str">
        <f t="shared" si="2"/>
        <v/>
      </c>
      <c r="B89" s="171"/>
      <c r="C89" s="68" t="str">
        <f t="shared" si="3"/>
        <v/>
      </c>
      <c r="D89" s="267"/>
      <c r="E89" s="267"/>
      <c r="F89" s="267"/>
      <c r="G89" s="267"/>
      <c r="H89" s="267"/>
      <c r="I89" s="267"/>
      <c r="J89" s="209">
        <f t="shared" si="4"/>
        <v>0</v>
      </c>
      <c r="K89" s="209"/>
      <c r="L89" s="43" t="str">
        <f t="shared" si="5"/>
        <v/>
      </c>
      <c r="M89" s="46">
        <f t="shared" si="1"/>
        <v>0</v>
      </c>
    </row>
    <row r="90" spans="1:13" x14ac:dyDescent="0.2">
      <c r="A90" s="170" t="str">
        <f t="shared" si="2"/>
        <v/>
      </c>
      <c r="B90" s="171"/>
      <c r="C90" s="68" t="str">
        <f t="shared" si="3"/>
        <v/>
      </c>
      <c r="D90" s="267"/>
      <c r="E90" s="267"/>
      <c r="F90" s="267"/>
      <c r="G90" s="267"/>
      <c r="H90" s="267"/>
      <c r="I90" s="267"/>
      <c r="J90" s="209">
        <f t="shared" si="4"/>
        <v>0</v>
      </c>
      <c r="K90" s="209"/>
      <c r="L90" s="43" t="str">
        <f t="shared" si="5"/>
        <v/>
      </c>
      <c r="M90" s="46">
        <f t="shared" si="1"/>
        <v>0</v>
      </c>
    </row>
    <row r="91" spans="1:13" x14ac:dyDescent="0.2">
      <c r="A91" s="170" t="str">
        <f t="shared" si="2"/>
        <v/>
      </c>
      <c r="B91" s="171"/>
      <c r="C91" s="68" t="str">
        <f t="shared" si="3"/>
        <v/>
      </c>
      <c r="D91" s="267"/>
      <c r="E91" s="267"/>
      <c r="F91" s="267"/>
      <c r="G91" s="267"/>
      <c r="H91" s="267"/>
      <c r="I91" s="267"/>
      <c r="J91" s="209">
        <f t="shared" si="4"/>
        <v>0</v>
      </c>
      <c r="K91" s="209"/>
      <c r="L91" s="43" t="str">
        <f t="shared" si="5"/>
        <v/>
      </c>
      <c r="M91" s="46">
        <f t="shared" si="1"/>
        <v>0</v>
      </c>
    </row>
    <row r="92" spans="1:13" x14ac:dyDescent="0.2">
      <c r="A92" s="170" t="str">
        <f t="shared" si="2"/>
        <v/>
      </c>
      <c r="B92" s="171"/>
      <c r="C92" s="68" t="str">
        <f t="shared" si="3"/>
        <v/>
      </c>
      <c r="D92" s="267"/>
      <c r="E92" s="267"/>
      <c r="F92" s="267"/>
      <c r="G92" s="267"/>
      <c r="H92" s="267"/>
      <c r="I92" s="267"/>
      <c r="J92" s="209">
        <f t="shared" si="4"/>
        <v>0</v>
      </c>
      <c r="K92" s="209"/>
      <c r="L92" s="43" t="str">
        <f t="shared" si="5"/>
        <v/>
      </c>
      <c r="M92" s="46">
        <f t="shared" si="1"/>
        <v>0</v>
      </c>
    </row>
    <row r="93" spans="1:13" x14ac:dyDescent="0.2">
      <c r="A93" s="170" t="str">
        <f t="shared" si="2"/>
        <v/>
      </c>
      <c r="B93" s="171"/>
      <c r="C93" s="68" t="str">
        <f t="shared" si="3"/>
        <v/>
      </c>
      <c r="D93" s="267"/>
      <c r="E93" s="267"/>
      <c r="F93" s="267"/>
      <c r="G93" s="267"/>
      <c r="H93" s="267"/>
      <c r="I93" s="267"/>
      <c r="J93" s="209">
        <f t="shared" si="4"/>
        <v>0</v>
      </c>
      <c r="K93" s="209"/>
      <c r="L93" s="43" t="str">
        <f t="shared" si="5"/>
        <v/>
      </c>
      <c r="M93" s="46">
        <f t="shared" si="1"/>
        <v>0</v>
      </c>
    </row>
    <row r="94" spans="1:13" x14ac:dyDescent="0.2">
      <c r="A94" s="203" t="s">
        <v>1</v>
      </c>
      <c r="B94" s="204"/>
      <c r="C94" s="204"/>
      <c r="D94" s="345" t="str">
        <f>'Pedido de compra da licitação'!D66:K66</f>
        <v/>
      </c>
      <c r="E94" s="345"/>
      <c r="F94" s="345"/>
      <c r="G94" s="345"/>
      <c r="H94" s="345"/>
      <c r="I94" s="345"/>
      <c r="J94" s="345"/>
      <c r="K94" s="345"/>
      <c r="L94" s="42" t="s">
        <v>56</v>
      </c>
      <c r="M94" s="46">
        <f>SUM(M82:M93)</f>
        <v>0</v>
      </c>
    </row>
    <row r="95" spans="1:13" ht="13.5" thickBot="1" x14ac:dyDescent="0.25">
      <c r="A95" s="203" t="s">
        <v>69</v>
      </c>
      <c r="B95" s="204"/>
      <c r="C95" s="204"/>
      <c r="D95" s="194" t="str">
        <f>'Pedido de compra da licitação'!D67:K67</f>
        <v/>
      </c>
      <c r="E95" s="195"/>
      <c r="F95" s="205"/>
      <c r="G95" s="205"/>
      <c r="H95" s="205"/>
      <c r="I95" s="205"/>
      <c r="J95" s="205"/>
      <c r="K95" s="206"/>
      <c r="M95" s="47"/>
    </row>
    <row r="96" spans="1:13" ht="15" customHeight="1" x14ac:dyDescent="0.2">
      <c r="A96" s="51"/>
      <c r="B96" s="49"/>
      <c r="C96" s="50"/>
      <c r="D96" s="169" t="s">
        <v>3</v>
      </c>
      <c r="E96" s="169"/>
      <c r="F96" s="177" t="s">
        <v>58</v>
      </c>
      <c r="G96" s="178"/>
      <c r="H96" s="178"/>
      <c r="I96" s="178"/>
      <c r="J96" s="179"/>
      <c r="K96" s="186" t="s">
        <v>54</v>
      </c>
      <c r="L96" s="186"/>
      <c r="M96" s="187"/>
    </row>
    <row r="97" spans="1:13" ht="27" customHeight="1" x14ac:dyDescent="0.2">
      <c r="A97" s="166" t="s">
        <v>44</v>
      </c>
      <c r="B97" s="167"/>
      <c r="C97" s="168"/>
      <c r="D97" s="97">
        <f>'Pedido de compra da licitação'!$D$69</f>
        <v>0</v>
      </c>
      <c r="E97" s="97">
        <f>'Pedido de compra da licitação'!$E$69</f>
        <v>0</v>
      </c>
      <c r="F97" s="180"/>
      <c r="G97" s="181"/>
      <c r="H97" s="181"/>
      <c r="I97" s="181"/>
      <c r="J97" s="182"/>
      <c r="K97" s="188"/>
      <c r="L97" s="188"/>
      <c r="M97" s="189"/>
    </row>
    <row r="98" spans="1:13" ht="13.5" customHeight="1" thickBot="1" x14ac:dyDescent="0.25">
      <c r="A98" s="166" t="s">
        <v>60</v>
      </c>
      <c r="B98" s="167"/>
      <c r="C98" s="168"/>
      <c r="D98" s="97">
        <f>'Pedido de compra da licitação'!$D$70</f>
        <v>0</v>
      </c>
      <c r="E98" s="97">
        <f>'Pedido de compra da licitação'!$E$70</f>
        <v>0</v>
      </c>
      <c r="F98" s="183"/>
      <c r="G98" s="184"/>
      <c r="H98" s="184"/>
      <c r="I98" s="184"/>
      <c r="J98" s="185"/>
      <c r="K98" s="188"/>
      <c r="L98" s="188"/>
      <c r="M98" s="189"/>
    </row>
    <row r="99" spans="1:13" ht="27.75" customHeight="1" x14ac:dyDescent="0.2">
      <c r="A99" s="55"/>
      <c r="B99" s="48"/>
      <c r="C99" s="48"/>
      <c r="D99" s="48"/>
      <c r="E99" s="48"/>
      <c r="J99" s="13"/>
      <c r="K99" s="190"/>
      <c r="L99" s="188"/>
      <c r="M99" s="189"/>
    </row>
    <row r="100" spans="1:13" ht="11.25" customHeight="1" thickBot="1" x14ac:dyDescent="0.25">
      <c r="A100" s="200" t="s">
        <v>53</v>
      </c>
      <c r="B100" s="201"/>
      <c r="C100" s="201"/>
      <c r="D100" s="201"/>
      <c r="E100" s="201"/>
      <c r="F100" s="201"/>
      <c r="G100" s="201"/>
      <c r="H100" s="201"/>
      <c r="I100" s="201"/>
      <c r="J100" s="202"/>
      <c r="K100" s="191"/>
      <c r="L100" s="192"/>
      <c r="M100" s="193"/>
    </row>
    <row r="101" spans="1:13" ht="13.5" thickBot="1" x14ac:dyDescent="0.25"/>
    <row r="102" spans="1:13" x14ac:dyDescent="0.2">
      <c r="A102" s="250"/>
      <c r="B102" s="239" t="s">
        <v>71</v>
      </c>
      <c r="C102" s="239"/>
      <c r="D102" s="239"/>
      <c r="E102" s="239"/>
      <c r="F102" s="239"/>
      <c r="G102" s="240"/>
      <c r="H102" s="227" t="s">
        <v>191</v>
      </c>
      <c r="I102" s="227"/>
      <c r="J102" s="227"/>
      <c r="K102" s="228"/>
      <c r="L102" s="220" t="s">
        <v>38</v>
      </c>
      <c r="M102" s="221"/>
    </row>
    <row r="103" spans="1:13" x14ac:dyDescent="0.2">
      <c r="A103" s="251"/>
      <c r="B103" s="241"/>
      <c r="C103" s="241"/>
      <c r="D103" s="241"/>
      <c r="E103" s="241"/>
      <c r="F103" s="241"/>
      <c r="G103" s="242"/>
      <c r="H103" s="229"/>
      <c r="I103" s="229"/>
      <c r="J103" s="229"/>
      <c r="K103" s="230"/>
      <c r="L103" s="300"/>
      <c r="M103" s="301"/>
    </row>
    <row r="104" spans="1:13" ht="26.25" customHeight="1" thickBot="1" x14ac:dyDescent="0.25">
      <c r="A104" s="252"/>
      <c r="B104" s="243"/>
      <c r="C104" s="243"/>
      <c r="D104" s="243"/>
      <c r="E104" s="243"/>
      <c r="F104" s="243"/>
      <c r="G104" s="244"/>
      <c r="H104" s="231"/>
      <c r="I104" s="231"/>
      <c r="J104" s="231"/>
      <c r="K104" s="232"/>
      <c r="L104" s="302"/>
      <c r="M104" s="303"/>
    </row>
    <row r="105" spans="1:13" ht="2.25" customHeight="1" thickBot="1" x14ac:dyDescent="0.25">
      <c r="A105" s="84"/>
      <c r="B105" s="85"/>
      <c r="C105" s="86"/>
      <c r="D105" s="87"/>
      <c r="E105" s="87"/>
      <c r="F105" s="87"/>
      <c r="G105" s="87"/>
      <c r="H105" s="88"/>
      <c r="I105" s="88"/>
      <c r="J105" s="88"/>
      <c r="K105" s="88"/>
      <c r="L105" s="89"/>
      <c r="M105" s="90"/>
    </row>
    <row r="106" spans="1:13" x14ac:dyDescent="0.2">
      <c r="A106" s="37" t="s">
        <v>45</v>
      </c>
      <c r="B106" s="38"/>
      <c r="C106" s="172">
        <f>IF(ISBLANK($F$15),"",$F$15)</f>
        <v>0</v>
      </c>
      <c r="D106" s="173"/>
      <c r="E106" s="173"/>
      <c r="F106" s="173"/>
      <c r="G106" s="173"/>
      <c r="H106" s="173"/>
      <c r="I106" s="173"/>
      <c r="J106" s="173"/>
      <c r="K106" s="173"/>
      <c r="L106" s="173"/>
      <c r="M106" s="174"/>
    </row>
    <row r="107" spans="1:13" ht="13.5" thickBot="1" x14ac:dyDescent="0.25">
      <c r="A107" s="39" t="s">
        <v>46</v>
      </c>
      <c r="B107" s="36"/>
      <c r="C107" s="343" t="str">
        <f>IF('Pedido de compra da licitação'!C50="","-",'Pedido de compra da licitação'!C50)</f>
        <v>-</v>
      </c>
      <c r="D107" s="344"/>
      <c r="E107" s="344"/>
      <c r="F107" s="344"/>
      <c r="G107" s="344"/>
      <c r="H107" s="344"/>
      <c r="I107" s="344"/>
      <c r="J107" s="344"/>
      <c r="K107" s="91" t="s">
        <v>47</v>
      </c>
      <c r="L107" s="224" t="str">
        <f>'Pedido de compra da licitação'!L50</f>
        <v/>
      </c>
      <c r="M107" s="304"/>
    </row>
    <row r="108" spans="1:13" x14ac:dyDescent="0.2">
      <c r="A108" s="103" t="s">
        <v>66</v>
      </c>
      <c r="B108" s="104"/>
      <c r="C108" s="17"/>
      <c r="D108" s="233" t="str">
        <f>IF('Pedido de compra da licitação'!E10="","-",'Pedido de compra da licitação'!E10)</f>
        <v>-</v>
      </c>
      <c r="E108" s="234"/>
      <c r="F108" s="234"/>
      <c r="G108" s="234"/>
      <c r="H108" s="234"/>
      <c r="I108" s="234"/>
      <c r="J108" s="234"/>
      <c r="K108" s="219"/>
      <c r="L108" s="219"/>
      <c r="M108" s="219"/>
    </row>
    <row r="109" spans="1:13" x14ac:dyDescent="0.2">
      <c r="A109" s="197" t="s">
        <v>51</v>
      </c>
      <c r="B109" s="198"/>
      <c r="C109" s="198"/>
      <c r="D109" s="198"/>
      <c r="E109" s="198"/>
      <c r="F109" s="198"/>
      <c r="G109" s="198"/>
      <c r="H109" s="296" t="s">
        <v>70</v>
      </c>
      <c r="I109" s="296"/>
      <c r="J109" s="296"/>
      <c r="K109" s="296"/>
      <c r="L109" s="175">
        <f>'Pedido de compra da licitação'!H26</f>
        <v>0</v>
      </c>
      <c r="M109" s="176"/>
    </row>
    <row r="110" spans="1:13" x14ac:dyDescent="0.2">
      <c r="A110" s="210" t="s">
        <v>7</v>
      </c>
      <c r="B110" s="211"/>
      <c r="C110" s="41" t="s">
        <v>8</v>
      </c>
      <c r="D110" s="291" t="s">
        <v>50</v>
      </c>
      <c r="E110" s="292"/>
      <c r="F110" s="292"/>
      <c r="G110" s="292"/>
      <c r="H110" s="292"/>
      <c r="I110" s="299"/>
      <c r="J110" s="290" t="s">
        <v>77</v>
      </c>
      <c r="K110" s="290"/>
      <c r="L110" s="40" t="s">
        <v>48</v>
      </c>
      <c r="M110" s="45" t="s">
        <v>49</v>
      </c>
    </row>
    <row r="111" spans="1:13" x14ac:dyDescent="0.2">
      <c r="A111" s="170" t="str">
        <f t="shared" ref="A111:A120" si="6">IF(ISBLANK(J31),"",J31)</f>
        <v/>
      </c>
      <c r="B111" s="171"/>
      <c r="C111" s="68" t="str">
        <f t="shared" ref="C111:C120" si="7">IF(ISBLANK(K31),"",K31)</f>
        <v/>
      </c>
      <c r="D111" s="305" t="str">
        <f t="shared" ref="D111:D120" si="8">IF(ISBLANK(B31),"",B31)</f>
        <v/>
      </c>
      <c r="E111" s="306"/>
      <c r="F111" s="306"/>
      <c r="G111" s="306"/>
      <c r="H111" s="306"/>
      <c r="I111" s="171"/>
      <c r="J111" s="209">
        <f>H31</f>
        <v>0</v>
      </c>
      <c r="K111" s="209"/>
      <c r="L111" s="43" t="str">
        <f t="shared" ref="L111:L120" si="9">IF(ISBLANK(L31),"",L31)</f>
        <v/>
      </c>
      <c r="M111" s="46">
        <f t="shared" ref="M111:M121" si="10">M31</f>
        <v>0</v>
      </c>
    </row>
    <row r="112" spans="1:13" x14ac:dyDescent="0.2">
      <c r="A112" s="170" t="str">
        <f t="shared" si="6"/>
        <v/>
      </c>
      <c r="B112" s="171"/>
      <c r="C112" s="68" t="str">
        <f t="shared" si="7"/>
        <v/>
      </c>
      <c r="D112" s="305" t="str">
        <f t="shared" si="8"/>
        <v/>
      </c>
      <c r="E112" s="306"/>
      <c r="F112" s="306"/>
      <c r="G112" s="306"/>
      <c r="H112" s="306"/>
      <c r="I112" s="171"/>
      <c r="J112" s="209">
        <f t="shared" ref="J112:J122" si="11">H32</f>
        <v>0</v>
      </c>
      <c r="K112" s="209"/>
      <c r="L112" s="43" t="str">
        <f t="shared" si="9"/>
        <v/>
      </c>
      <c r="M112" s="46">
        <f t="shared" si="10"/>
        <v>0</v>
      </c>
    </row>
    <row r="113" spans="1:13" x14ac:dyDescent="0.2">
      <c r="A113" s="170" t="str">
        <f t="shared" si="6"/>
        <v/>
      </c>
      <c r="B113" s="171"/>
      <c r="C113" s="68" t="str">
        <f t="shared" si="7"/>
        <v/>
      </c>
      <c r="D113" s="305" t="str">
        <f t="shared" si="8"/>
        <v/>
      </c>
      <c r="E113" s="306"/>
      <c r="F113" s="306"/>
      <c r="G113" s="306"/>
      <c r="H113" s="306"/>
      <c r="I113" s="171"/>
      <c r="J113" s="209">
        <f t="shared" si="11"/>
        <v>0</v>
      </c>
      <c r="K113" s="209"/>
      <c r="L113" s="43" t="str">
        <f t="shared" si="9"/>
        <v/>
      </c>
      <c r="M113" s="46">
        <f t="shared" si="10"/>
        <v>0</v>
      </c>
    </row>
    <row r="114" spans="1:13" x14ac:dyDescent="0.2">
      <c r="A114" s="170" t="str">
        <f t="shared" si="6"/>
        <v/>
      </c>
      <c r="B114" s="171"/>
      <c r="C114" s="68" t="str">
        <f t="shared" si="7"/>
        <v/>
      </c>
      <c r="D114" s="305" t="str">
        <f t="shared" si="8"/>
        <v/>
      </c>
      <c r="E114" s="306"/>
      <c r="F114" s="306"/>
      <c r="G114" s="306"/>
      <c r="H114" s="306"/>
      <c r="I114" s="171"/>
      <c r="J114" s="209">
        <f t="shared" si="11"/>
        <v>0</v>
      </c>
      <c r="K114" s="209"/>
      <c r="L114" s="43" t="str">
        <f t="shared" si="9"/>
        <v/>
      </c>
      <c r="M114" s="46">
        <f t="shared" si="10"/>
        <v>0</v>
      </c>
    </row>
    <row r="115" spans="1:13" x14ac:dyDescent="0.2">
      <c r="A115" s="170" t="str">
        <f t="shared" si="6"/>
        <v/>
      </c>
      <c r="B115" s="171"/>
      <c r="C115" s="68" t="str">
        <f t="shared" si="7"/>
        <v/>
      </c>
      <c r="D115" s="305" t="str">
        <f t="shared" si="8"/>
        <v/>
      </c>
      <c r="E115" s="306"/>
      <c r="F115" s="306"/>
      <c r="G115" s="306"/>
      <c r="H115" s="306"/>
      <c r="I115" s="171"/>
      <c r="J115" s="209">
        <f t="shared" si="11"/>
        <v>0</v>
      </c>
      <c r="K115" s="209"/>
      <c r="L115" s="43" t="str">
        <f t="shared" si="9"/>
        <v/>
      </c>
      <c r="M115" s="46">
        <f t="shared" si="10"/>
        <v>0</v>
      </c>
    </row>
    <row r="116" spans="1:13" x14ac:dyDescent="0.2">
      <c r="A116" s="170" t="str">
        <f t="shared" si="6"/>
        <v/>
      </c>
      <c r="B116" s="171"/>
      <c r="C116" s="68" t="str">
        <f t="shared" si="7"/>
        <v/>
      </c>
      <c r="D116" s="305" t="str">
        <f t="shared" si="8"/>
        <v/>
      </c>
      <c r="E116" s="306"/>
      <c r="F116" s="306"/>
      <c r="G116" s="306"/>
      <c r="H116" s="306"/>
      <c r="I116" s="171"/>
      <c r="J116" s="209">
        <f t="shared" si="11"/>
        <v>0</v>
      </c>
      <c r="K116" s="209"/>
      <c r="L116" s="43" t="str">
        <f t="shared" si="9"/>
        <v/>
      </c>
      <c r="M116" s="46">
        <f t="shared" si="10"/>
        <v>0</v>
      </c>
    </row>
    <row r="117" spans="1:13" x14ac:dyDescent="0.2">
      <c r="A117" s="170" t="str">
        <f t="shared" si="6"/>
        <v/>
      </c>
      <c r="B117" s="171"/>
      <c r="C117" s="68" t="str">
        <f t="shared" si="7"/>
        <v/>
      </c>
      <c r="D117" s="305" t="str">
        <f t="shared" si="8"/>
        <v/>
      </c>
      <c r="E117" s="306"/>
      <c r="F117" s="306"/>
      <c r="G117" s="306"/>
      <c r="H117" s="306"/>
      <c r="I117" s="171"/>
      <c r="J117" s="209">
        <f t="shared" si="11"/>
        <v>0</v>
      </c>
      <c r="K117" s="209"/>
      <c r="L117" s="43" t="str">
        <f t="shared" si="9"/>
        <v/>
      </c>
      <c r="M117" s="46">
        <f t="shared" si="10"/>
        <v>0</v>
      </c>
    </row>
    <row r="118" spans="1:13" x14ac:dyDescent="0.2">
      <c r="A118" s="170" t="str">
        <f t="shared" si="6"/>
        <v/>
      </c>
      <c r="B118" s="171"/>
      <c r="C118" s="68" t="str">
        <f t="shared" si="7"/>
        <v/>
      </c>
      <c r="D118" s="305" t="str">
        <f t="shared" si="8"/>
        <v/>
      </c>
      <c r="E118" s="306"/>
      <c r="F118" s="306"/>
      <c r="G118" s="306"/>
      <c r="H118" s="306"/>
      <c r="I118" s="171"/>
      <c r="J118" s="209">
        <f t="shared" si="11"/>
        <v>0</v>
      </c>
      <c r="K118" s="209"/>
      <c r="L118" s="43" t="str">
        <f t="shared" si="9"/>
        <v/>
      </c>
      <c r="M118" s="46">
        <f t="shared" si="10"/>
        <v>0</v>
      </c>
    </row>
    <row r="119" spans="1:13" x14ac:dyDescent="0.2">
      <c r="A119" s="170" t="str">
        <f t="shared" si="6"/>
        <v/>
      </c>
      <c r="B119" s="171"/>
      <c r="C119" s="68" t="str">
        <f t="shared" si="7"/>
        <v/>
      </c>
      <c r="D119" s="305" t="str">
        <f t="shared" si="8"/>
        <v/>
      </c>
      <c r="E119" s="306"/>
      <c r="F119" s="306"/>
      <c r="G119" s="306"/>
      <c r="H119" s="306"/>
      <c r="I119" s="171"/>
      <c r="J119" s="209">
        <f t="shared" si="11"/>
        <v>0</v>
      </c>
      <c r="K119" s="209"/>
      <c r="L119" s="43" t="str">
        <f t="shared" si="9"/>
        <v/>
      </c>
      <c r="M119" s="46">
        <f t="shared" si="10"/>
        <v>0</v>
      </c>
    </row>
    <row r="120" spans="1:13" x14ac:dyDescent="0.2">
      <c r="A120" s="170" t="str">
        <f t="shared" si="6"/>
        <v/>
      </c>
      <c r="B120" s="171"/>
      <c r="C120" s="68" t="str">
        <f t="shared" si="7"/>
        <v/>
      </c>
      <c r="D120" s="305" t="str">
        <f t="shared" si="8"/>
        <v/>
      </c>
      <c r="E120" s="306"/>
      <c r="F120" s="306"/>
      <c r="G120" s="306"/>
      <c r="H120" s="306"/>
      <c r="I120" s="171"/>
      <c r="J120" s="209">
        <f t="shared" si="11"/>
        <v>0</v>
      </c>
      <c r="K120" s="209"/>
      <c r="L120" s="43" t="str">
        <f t="shared" si="9"/>
        <v/>
      </c>
      <c r="M120" s="46">
        <f>M40</f>
        <v>0</v>
      </c>
    </row>
    <row r="121" spans="1:13" x14ac:dyDescent="0.2">
      <c r="A121" s="170"/>
      <c r="B121" s="171"/>
      <c r="C121" s="68"/>
      <c r="D121" s="305" t="str">
        <f>IF(ISBLANK(B41),"",B41)</f>
        <v/>
      </c>
      <c r="E121" s="306"/>
      <c r="F121" s="306"/>
      <c r="G121" s="306"/>
      <c r="H121" s="306"/>
      <c r="I121" s="171"/>
      <c r="J121" s="209">
        <f t="shared" si="11"/>
        <v>0</v>
      </c>
      <c r="K121" s="209"/>
      <c r="L121" s="43"/>
      <c r="M121" s="46">
        <f t="shared" si="10"/>
        <v>0</v>
      </c>
    </row>
    <row r="122" spans="1:13" ht="12.75" customHeight="1" x14ac:dyDescent="0.2">
      <c r="A122" s="170" t="str">
        <f>IF(ISBLANK(J41),"",J41)</f>
        <v/>
      </c>
      <c r="B122" s="171"/>
      <c r="C122" s="68" t="str">
        <f>IF(ISBLANK(K41),"",K41)</f>
        <v/>
      </c>
      <c r="D122" s="305" t="str">
        <f>IF(ISBLANK(B42),"",B42)</f>
        <v/>
      </c>
      <c r="E122" s="306"/>
      <c r="F122" s="306"/>
      <c r="G122" s="306"/>
      <c r="H122" s="306"/>
      <c r="I122" s="171"/>
      <c r="J122" s="209">
        <f t="shared" si="11"/>
        <v>0</v>
      </c>
      <c r="K122" s="209"/>
      <c r="L122" s="43" t="str">
        <f>IF(ISBLANK(L42),"",L42)</f>
        <v/>
      </c>
      <c r="M122" s="46">
        <f>M42</f>
        <v>0</v>
      </c>
    </row>
    <row r="123" spans="1:13" ht="24" customHeight="1" x14ac:dyDescent="0.2">
      <c r="A123" s="203" t="s">
        <v>1</v>
      </c>
      <c r="B123" s="204"/>
      <c r="C123" s="204"/>
      <c r="D123" s="194" t="str">
        <f>'Pedido de compra da licitação'!D66:K66</f>
        <v/>
      </c>
      <c r="E123" s="195"/>
      <c r="F123" s="195"/>
      <c r="G123" s="195"/>
      <c r="H123" s="195"/>
      <c r="I123" s="195"/>
      <c r="J123" s="195"/>
      <c r="K123" s="196"/>
      <c r="L123" s="42" t="s">
        <v>56</v>
      </c>
      <c r="M123" s="46">
        <f>SUM(M111:M122)</f>
        <v>0</v>
      </c>
    </row>
    <row r="124" spans="1:13" ht="13.5" thickBot="1" x14ac:dyDescent="0.25">
      <c r="A124" s="203" t="s">
        <v>69</v>
      </c>
      <c r="B124" s="204"/>
      <c r="C124" s="204"/>
      <c r="D124" s="194" t="str">
        <f>'Pedido de compra da licitação'!D67:K67</f>
        <v/>
      </c>
      <c r="E124" s="195"/>
      <c r="F124" s="205"/>
      <c r="G124" s="205"/>
      <c r="H124" s="205"/>
      <c r="I124" s="205"/>
      <c r="J124" s="205"/>
      <c r="K124" s="206"/>
      <c r="M124" s="47"/>
    </row>
    <row r="125" spans="1:13" ht="12.75" customHeight="1" x14ac:dyDescent="0.2">
      <c r="A125" s="51"/>
      <c r="B125" s="49"/>
      <c r="C125" s="50"/>
      <c r="D125" s="169" t="s">
        <v>3</v>
      </c>
      <c r="E125" s="169"/>
      <c r="F125" s="177" t="s">
        <v>58</v>
      </c>
      <c r="G125" s="178"/>
      <c r="H125" s="178"/>
      <c r="I125" s="178"/>
      <c r="J125" s="179"/>
      <c r="K125" s="186" t="s">
        <v>54</v>
      </c>
      <c r="L125" s="186"/>
      <c r="M125" s="187"/>
    </row>
    <row r="126" spans="1:13" ht="18.75" customHeight="1" x14ac:dyDescent="0.2">
      <c r="A126" s="166" t="s">
        <v>44</v>
      </c>
      <c r="B126" s="167"/>
      <c r="C126" s="168"/>
      <c r="D126" s="97">
        <f>'Pedido de compra da licitação'!$D$69</f>
        <v>0</v>
      </c>
      <c r="E126" s="97">
        <f>'Pedido de compra da licitação'!$E$69</f>
        <v>0</v>
      </c>
      <c r="F126" s="180"/>
      <c r="G126" s="181"/>
      <c r="H126" s="181"/>
      <c r="I126" s="181"/>
      <c r="J126" s="182"/>
      <c r="K126" s="188"/>
      <c r="L126" s="188"/>
      <c r="M126" s="189"/>
    </row>
    <row r="127" spans="1:13" ht="13.5" thickBot="1" x14ac:dyDescent="0.25">
      <c r="A127" s="166" t="s">
        <v>60</v>
      </c>
      <c r="B127" s="167"/>
      <c r="C127" s="168"/>
      <c r="D127" s="97">
        <f>'Pedido de compra da licitação'!$D$70</f>
        <v>0</v>
      </c>
      <c r="E127" s="97">
        <f>'Pedido de compra da licitação'!$E$70</f>
        <v>0</v>
      </c>
      <c r="F127" s="183"/>
      <c r="G127" s="184"/>
      <c r="H127" s="184"/>
      <c r="I127" s="184"/>
      <c r="J127" s="185"/>
      <c r="K127" s="188"/>
      <c r="L127" s="188"/>
      <c r="M127" s="189"/>
    </row>
    <row r="128" spans="1:13" x14ac:dyDescent="0.2">
      <c r="A128" s="55"/>
      <c r="B128" s="48"/>
      <c r="C128" s="48"/>
      <c r="D128" s="48"/>
      <c r="E128" s="48"/>
      <c r="J128" s="13"/>
      <c r="K128" s="190"/>
      <c r="L128" s="188"/>
      <c r="M128" s="189"/>
    </row>
    <row r="129" spans="1:13" ht="13.5" thickBot="1" x14ac:dyDescent="0.25">
      <c r="A129" s="200" t="s">
        <v>53</v>
      </c>
      <c r="B129" s="201"/>
      <c r="C129" s="201"/>
      <c r="D129" s="201"/>
      <c r="E129" s="201"/>
      <c r="F129" s="201"/>
      <c r="G129" s="201"/>
      <c r="H129" s="201"/>
      <c r="I129" s="201"/>
      <c r="J129" s="202"/>
      <c r="K129" s="191"/>
      <c r="L129" s="192"/>
      <c r="M129" s="193"/>
    </row>
  </sheetData>
  <mergeCells count="202">
    <mergeCell ref="A88:B88"/>
    <mergeCell ref="D82:I82"/>
    <mergeCell ref="D83:I83"/>
    <mergeCell ref="D84:I84"/>
    <mergeCell ref="J89:K89"/>
    <mergeCell ref="D118:I118"/>
    <mergeCell ref="J118:K118"/>
    <mergeCell ref="F96:J98"/>
    <mergeCell ref="K96:M100"/>
    <mergeCell ref="D110:I110"/>
    <mergeCell ref="D111:I111"/>
    <mergeCell ref="J91:K91"/>
    <mergeCell ref="J92:K92"/>
    <mergeCell ref="J86:K86"/>
    <mergeCell ref="J87:K87"/>
    <mergeCell ref="J88:K88"/>
    <mergeCell ref="J90:K90"/>
    <mergeCell ref="D87:I87"/>
    <mergeCell ref="A82:B82"/>
    <mergeCell ref="A83:B83"/>
    <mergeCell ref="A84:B84"/>
    <mergeCell ref="A95:C95"/>
    <mergeCell ref="D95:K95"/>
    <mergeCell ref="A89:B89"/>
    <mergeCell ref="A129:J129"/>
    <mergeCell ref="L102:M102"/>
    <mergeCell ref="L103:M104"/>
    <mergeCell ref="C106:M106"/>
    <mergeCell ref="H102:K104"/>
    <mergeCell ref="A4:M4"/>
    <mergeCell ref="K6:L6"/>
    <mergeCell ref="D7:J7"/>
    <mergeCell ref="D9:J9"/>
    <mergeCell ref="J121:K121"/>
    <mergeCell ref="J110:K110"/>
    <mergeCell ref="J111:K111"/>
    <mergeCell ref="J112:K112"/>
    <mergeCell ref="J113:K113"/>
    <mergeCell ref="J114:K114"/>
    <mergeCell ref="J115:K115"/>
    <mergeCell ref="J119:K119"/>
    <mergeCell ref="J120:K120"/>
    <mergeCell ref="J93:K93"/>
    <mergeCell ref="J81:K81"/>
    <mergeCell ref="J82:K82"/>
    <mergeCell ref="J83:K83"/>
    <mergeCell ref="J84:K84"/>
    <mergeCell ref="J85:K85"/>
    <mergeCell ref="F15:M15"/>
    <mergeCell ref="A17:A18"/>
    <mergeCell ref="J17:J18"/>
    <mergeCell ref="K17:K18"/>
    <mergeCell ref="L17:L18"/>
    <mergeCell ref="M17:M18"/>
    <mergeCell ref="H17:I18"/>
    <mergeCell ref="B17:G18"/>
    <mergeCell ref="L2:M2"/>
    <mergeCell ref="H19:I19"/>
    <mergeCell ref="H20:I20"/>
    <mergeCell ref="H21:I21"/>
    <mergeCell ref="H22:I22"/>
    <mergeCell ref="H42:I42"/>
    <mergeCell ref="B19:G19"/>
    <mergeCell ref="B20:G20"/>
    <mergeCell ref="B21:G21"/>
    <mergeCell ref="B22:G22"/>
    <mergeCell ref="B23:G23"/>
    <mergeCell ref="H25:I25"/>
    <mergeCell ref="H26:I26"/>
    <mergeCell ref="H27:I27"/>
    <mergeCell ref="H28:I28"/>
    <mergeCell ref="B24:G24"/>
    <mergeCell ref="B25:G25"/>
    <mergeCell ref="B26:G26"/>
    <mergeCell ref="B27:G27"/>
    <mergeCell ref="B28:G28"/>
    <mergeCell ref="B29:G29"/>
    <mergeCell ref="H31:I31"/>
    <mergeCell ref="H32:I32"/>
    <mergeCell ref="H33:I33"/>
    <mergeCell ref="H34:I34"/>
    <mergeCell ref="B30:G30"/>
    <mergeCell ref="B31:G31"/>
    <mergeCell ref="B32:G32"/>
    <mergeCell ref="B33:G33"/>
    <mergeCell ref="B34:G34"/>
    <mergeCell ref="B41:G41"/>
    <mergeCell ref="B43:H43"/>
    <mergeCell ref="J43:K43"/>
    <mergeCell ref="L43:M43"/>
    <mergeCell ref="B44:H44"/>
    <mergeCell ref="B45:H45"/>
    <mergeCell ref="B35:G35"/>
    <mergeCell ref="H37:I37"/>
    <mergeCell ref="H38:I38"/>
    <mergeCell ref="H39:I39"/>
    <mergeCell ref="H40:I40"/>
    <mergeCell ref="B36:G36"/>
    <mergeCell ref="B37:G37"/>
    <mergeCell ref="B38:G38"/>
    <mergeCell ref="B39:G39"/>
    <mergeCell ref="B40:G40"/>
    <mergeCell ref="B73:G75"/>
    <mergeCell ref="H73:K75"/>
    <mergeCell ref="L73:M73"/>
    <mergeCell ref="L74:M75"/>
    <mergeCell ref="F48:J48"/>
    <mergeCell ref="A49:M49"/>
    <mergeCell ref="B54:L54"/>
    <mergeCell ref="B60:G60"/>
    <mergeCell ref="H60:L60"/>
    <mergeCell ref="A62:M62"/>
    <mergeCell ref="A121:B121"/>
    <mergeCell ref="H23:I23"/>
    <mergeCell ref="H24:I24"/>
    <mergeCell ref="H29:I29"/>
    <mergeCell ref="H30:I30"/>
    <mergeCell ref="H35:I35"/>
    <mergeCell ref="A85:B85"/>
    <mergeCell ref="C77:M77"/>
    <mergeCell ref="C78:J78"/>
    <mergeCell ref="L78:M78"/>
    <mergeCell ref="A81:B81"/>
    <mergeCell ref="A80:G80"/>
    <mergeCell ref="H80:K80"/>
    <mergeCell ref="L80:M80"/>
    <mergeCell ref="D81:I81"/>
    <mergeCell ref="A66:M66"/>
    <mergeCell ref="A70:E70"/>
    <mergeCell ref="F70:G70"/>
    <mergeCell ref="H71:M71"/>
    <mergeCell ref="A73:A75"/>
    <mergeCell ref="A110:B110"/>
    <mergeCell ref="A111:B111"/>
    <mergeCell ref="A94:C94"/>
    <mergeCell ref="D94:K94"/>
    <mergeCell ref="A90:B90"/>
    <mergeCell ref="D96:E96"/>
    <mergeCell ref="A97:C97"/>
    <mergeCell ref="A98:C98"/>
    <mergeCell ref="D89:I89"/>
    <mergeCell ref="D90:I90"/>
    <mergeCell ref="A91:B91"/>
    <mergeCell ref="A92:B92"/>
    <mergeCell ref="A100:J100"/>
    <mergeCell ref="D120:I120"/>
    <mergeCell ref="A112:B112"/>
    <mergeCell ref="A113:B113"/>
    <mergeCell ref="A114:B114"/>
    <mergeCell ref="D112:I112"/>
    <mergeCell ref="D113:I113"/>
    <mergeCell ref="D114:I114"/>
    <mergeCell ref="D116:I116"/>
    <mergeCell ref="D117:I117"/>
    <mergeCell ref="A124:C124"/>
    <mergeCell ref="D124:K124"/>
    <mergeCell ref="D125:E125"/>
    <mergeCell ref="A118:B118"/>
    <mergeCell ref="A119:B119"/>
    <mergeCell ref="D121:I121"/>
    <mergeCell ref="A109:G109"/>
    <mergeCell ref="A120:B120"/>
    <mergeCell ref="A126:C126"/>
    <mergeCell ref="A122:B122"/>
    <mergeCell ref="A123:C123"/>
    <mergeCell ref="D123:K123"/>
    <mergeCell ref="F125:J127"/>
    <mergeCell ref="K125:M129"/>
    <mergeCell ref="A127:C127"/>
    <mergeCell ref="D122:I122"/>
    <mergeCell ref="J122:K122"/>
    <mergeCell ref="A115:B115"/>
    <mergeCell ref="A116:B116"/>
    <mergeCell ref="A117:B117"/>
    <mergeCell ref="J116:K116"/>
    <mergeCell ref="J117:K117"/>
    <mergeCell ref="D115:I115"/>
    <mergeCell ref="D119:I119"/>
    <mergeCell ref="H109:K109"/>
    <mergeCell ref="L109:M109"/>
    <mergeCell ref="A16:E16"/>
    <mergeCell ref="F16:M16"/>
    <mergeCell ref="D79:J79"/>
    <mergeCell ref="K79:M79"/>
    <mergeCell ref="D108:J108"/>
    <mergeCell ref="K108:M108"/>
    <mergeCell ref="C107:J107"/>
    <mergeCell ref="L107:M107"/>
    <mergeCell ref="A102:A104"/>
    <mergeCell ref="B102:G104"/>
    <mergeCell ref="A93:B93"/>
    <mergeCell ref="D91:I91"/>
    <mergeCell ref="D92:I92"/>
    <mergeCell ref="D93:I93"/>
    <mergeCell ref="D88:I88"/>
    <mergeCell ref="A86:B86"/>
    <mergeCell ref="A87:B87"/>
    <mergeCell ref="H36:I36"/>
    <mergeCell ref="H41:I41"/>
    <mergeCell ref="B42:G42"/>
    <mergeCell ref="D85:I85"/>
    <mergeCell ref="D86:I86"/>
  </mergeCells>
  <dataValidations count="2">
    <dataValidation type="list" allowBlank="1" showInputMessage="1" showErrorMessage="1" sqref="K19:K42" xr:uid="{00000000-0002-0000-0300-000000000000}">
      <formula1>unidade</formula1>
    </dataValidation>
    <dataValidation type="list" allowBlank="1" showInputMessage="1" showErrorMessage="1" sqref="K44:K45" xr:uid="{00000000-0002-0000-0300-000001000000}">
      <formula1>#REF!</formula1>
    </dataValidation>
  </dataValidations>
  <pageMargins left="0.42" right="0.39370078740157483" top="0.25" bottom="0.59055118110236227" header="0.45" footer="0.51181102362204722"/>
  <pageSetup paperSize="9" scale="9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29"/>
  <sheetViews>
    <sheetView topLeftCell="A2" zoomScaleNormal="100" workbookViewId="0">
      <selection activeCell="O103" sqref="O103"/>
    </sheetView>
  </sheetViews>
  <sheetFormatPr defaultRowHeight="12.75" x14ac:dyDescent="0.2"/>
  <cols>
    <col min="1" max="1" width="3.5703125" style="1" customWidth="1"/>
    <col min="2" max="2" width="6.7109375" style="1" customWidth="1"/>
    <col min="3" max="3" width="5.42578125" style="1" customWidth="1"/>
    <col min="4" max="4" width="9.140625" style="1"/>
    <col min="5" max="5" width="4.7109375" style="1" customWidth="1"/>
    <col min="6" max="6" width="10" style="1" customWidth="1"/>
    <col min="7" max="7" width="7.85546875" style="1" customWidth="1"/>
    <col min="8" max="8" width="15.7109375" style="1" customWidth="1"/>
    <col min="9" max="10" width="7.85546875" style="1" customWidth="1"/>
    <col min="11" max="11" width="9.140625" style="1"/>
    <col min="12" max="12" width="10.140625" style="1" customWidth="1"/>
    <col min="13" max="16384" width="9.140625" style="1"/>
  </cols>
  <sheetData>
    <row r="1" spans="1:12" ht="8.25" hidden="1" customHeight="1" x14ac:dyDescent="0.2">
      <c r="E1" s="2"/>
      <c r="F1" s="2"/>
      <c r="G1" s="2"/>
      <c r="H1" s="2"/>
      <c r="I1" s="2"/>
      <c r="J1" s="2"/>
    </row>
    <row r="2" spans="1:12" x14ac:dyDescent="0.2">
      <c r="A2" s="52"/>
      <c r="B2" s="53"/>
      <c r="C2" s="67" t="s">
        <v>63</v>
      </c>
      <c r="D2" s="53"/>
      <c r="E2" s="54"/>
      <c r="F2" s="54"/>
      <c r="G2" s="54"/>
      <c r="H2" s="54"/>
      <c r="I2" s="54"/>
      <c r="J2" s="54"/>
      <c r="K2" s="331" t="s">
        <v>76</v>
      </c>
      <c r="L2" s="332"/>
    </row>
    <row r="3" spans="1:12" x14ac:dyDescent="0.2">
      <c r="A3" s="55"/>
      <c r="C3" s="35" t="s">
        <v>0</v>
      </c>
      <c r="E3" s="2"/>
      <c r="F3" s="2"/>
      <c r="G3" s="2"/>
      <c r="H3" s="2"/>
      <c r="I3" s="2"/>
      <c r="J3" s="2"/>
      <c r="L3" s="47"/>
    </row>
    <row r="4" spans="1:12" ht="15" x14ac:dyDescent="0.2">
      <c r="A4" s="339" t="s">
        <v>32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1"/>
    </row>
    <row r="5" spans="1:12" ht="8.25" customHeight="1" x14ac:dyDescent="0.2">
      <c r="A5" s="55"/>
      <c r="B5" s="44"/>
      <c r="C5" s="44"/>
      <c r="D5" s="44"/>
      <c r="E5" s="44"/>
      <c r="F5" s="44"/>
      <c r="G5" s="44"/>
      <c r="H5" s="44"/>
      <c r="I5" s="44"/>
      <c r="J5" s="44"/>
      <c r="K5" s="44"/>
      <c r="L5" s="75"/>
    </row>
    <row r="6" spans="1:12" x14ac:dyDescent="0.2">
      <c r="A6" s="55"/>
      <c r="J6" s="307" t="s">
        <v>3</v>
      </c>
      <c r="K6" s="308"/>
      <c r="L6" s="47"/>
    </row>
    <row r="7" spans="1:12" x14ac:dyDescent="0.2">
      <c r="A7" s="55"/>
      <c r="D7" s="259" t="s">
        <v>4</v>
      </c>
      <c r="E7" s="260"/>
      <c r="F7" s="260"/>
      <c r="G7" s="260"/>
      <c r="H7" s="260"/>
      <c r="I7" s="327"/>
      <c r="J7" s="23">
        <f>'Pedido de compra da licitação'!F7</f>
        <v>0</v>
      </c>
      <c r="K7" s="24">
        <f>'Pedido de compra da licitação'!G7</f>
        <v>0</v>
      </c>
      <c r="L7" s="47"/>
    </row>
    <row r="8" spans="1:12" ht="3.75" customHeight="1" x14ac:dyDescent="0.2">
      <c r="A8" s="55"/>
      <c r="J8" s="12"/>
      <c r="K8" s="12"/>
      <c r="L8" s="47"/>
    </row>
    <row r="9" spans="1:12" x14ac:dyDescent="0.2">
      <c r="A9" s="55"/>
      <c r="D9" s="259" t="s">
        <v>55</v>
      </c>
      <c r="E9" s="260"/>
      <c r="F9" s="260"/>
      <c r="G9" s="260"/>
      <c r="H9" s="260"/>
      <c r="I9" s="327"/>
      <c r="J9" s="23">
        <f>'Pedido de compra da licitação'!L7</f>
        <v>0</v>
      </c>
      <c r="K9" s="24">
        <f>'Pedido de compra da licitação'!M7</f>
        <v>0</v>
      </c>
      <c r="L9" s="47"/>
    </row>
    <row r="10" spans="1:12" ht="3" customHeight="1" x14ac:dyDescent="0.2">
      <c r="A10" s="55"/>
      <c r="L10" s="47"/>
    </row>
    <row r="11" spans="1:12" hidden="1" x14ac:dyDescent="0.2">
      <c r="A11" s="55"/>
      <c r="L11" s="47"/>
    </row>
    <row r="12" spans="1:12" ht="8.25" hidden="1" customHeight="1" x14ac:dyDescent="0.2">
      <c r="A12" s="55"/>
      <c r="L12" s="47"/>
    </row>
    <row r="13" spans="1:12" hidden="1" x14ac:dyDescent="0.2">
      <c r="A13" s="55"/>
      <c r="L13" s="47"/>
    </row>
    <row r="14" spans="1:12" ht="9" hidden="1" customHeight="1" x14ac:dyDescent="0.2">
      <c r="A14" s="57"/>
      <c r="L14" s="47"/>
    </row>
    <row r="15" spans="1:12" x14ac:dyDescent="0.2">
      <c r="A15" s="76" t="s">
        <v>39</v>
      </c>
      <c r="B15" s="5"/>
      <c r="C15" s="5"/>
      <c r="D15" s="5"/>
      <c r="E15" s="5"/>
      <c r="F15" s="328">
        <f>'Pedido de compra da licitação'!D9</f>
        <v>0</v>
      </c>
      <c r="G15" s="328"/>
      <c r="H15" s="328"/>
      <c r="I15" s="328"/>
      <c r="J15" s="328"/>
      <c r="K15" s="328"/>
      <c r="L15" s="329"/>
    </row>
    <row r="16" spans="1:12" ht="12.75" customHeight="1" x14ac:dyDescent="0.2">
      <c r="A16" s="328" t="s">
        <v>67</v>
      </c>
      <c r="B16" s="328"/>
      <c r="C16" s="328"/>
      <c r="D16" s="328"/>
      <c r="E16" s="328"/>
      <c r="F16" s="285" t="str">
        <f>IF('Pedido de compra da licitação'!E10="","-",'Pedido de compra da licitação'!E10)</f>
        <v>-</v>
      </c>
      <c r="G16" s="285"/>
      <c r="H16" s="285"/>
      <c r="I16" s="285"/>
      <c r="J16" s="285"/>
      <c r="K16" s="285"/>
      <c r="L16" s="330"/>
    </row>
    <row r="17" spans="1:12" x14ac:dyDescent="0.2">
      <c r="A17" s="342" t="s">
        <v>5</v>
      </c>
      <c r="B17" s="136" t="s">
        <v>6</v>
      </c>
      <c r="C17" s="137"/>
      <c r="D17" s="137"/>
      <c r="E17" s="137"/>
      <c r="F17" s="137"/>
      <c r="G17" s="137"/>
      <c r="H17" s="335"/>
      <c r="I17" s="295" t="s">
        <v>7</v>
      </c>
      <c r="J17" s="165" t="s">
        <v>8</v>
      </c>
      <c r="K17" s="290" t="s">
        <v>9</v>
      </c>
      <c r="L17" s="326" t="s">
        <v>10</v>
      </c>
    </row>
    <row r="18" spans="1:12" x14ac:dyDescent="0.2">
      <c r="A18" s="342"/>
      <c r="B18" s="138"/>
      <c r="C18" s="139"/>
      <c r="D18" s="139"/>
      <c r="E18" s="139"/>
      <c r="F18" s="139"/>
      <c r="G18" s="139"/>
      <c r="H18" s="338"/>
      <c r="I18" s="295"/>
      <c r="J18" s="165"/>
      <c r="K18" s="290"/>
      <c r="L18" s="326"/>
    </row>
    <row r="19" spans="1:12" ht="24.95" customHeight="1" x14ac:dyDescent="0.2">
      <c r="A19" s="58">
        <v>61</v>
      </c>
      <c r="B19" s="325"/>
      <c r="C19" s="325"/>
      <c r="D19" s="325"/>
      <c r="E19" s="325"/>
      <c r="F19" s="325"/>
      <c r="G19" s="325"/>
      <c r="H19" s="140"/>
      <c r="I19" s="15"/>
      <c r="J19" s="16"/>
      <c r="K19" s="33"/>
      <c r="L19" s="92">
        <f>I19*K19</f>
        <v>0</v>
      </c>
    </row>
    <row r="20" spans="1:12" ht="24.95" customHeight="1" x14ac:dyDescent="0.2">
      <c r="A20" s="58">
        <v>62</v>
      </c>
      <c r="B20" s="325"/>
      <c r="C20" s="325"/>
      <c r="D20" s="325"/>
      <c r="E20" s="325"/>
      <c r="F20" s="325"/>
      <c r="G20" s="325"/>
      <c r="H20" s="140"/>
      <c r="I20" s="15"/>
      <c r="J20" s="16"/>
      <c r="K20" s="33"/>
      <c r="L20" s="92">
        <f t="shared" ref="L20:L42" si="0">I20*K20</f>
        <v>0</v>
      </c>
    </row>
    <row r="21" spans="1:12" ht="24.95" customHeight="1" x14ac:dyDescent="0.2">
      <c r="A21" s="58">
        <v>63</v>
      </c>
      <c r="B21" s="325"/>
      <c r="C21" s="325"/>
      <c r="D21" s="325"/>
      <c r="E21" s="325"/>
      <c r="F21" s="325"/>
      <c r="G21" s="325"/>
      <c r="H21" s="140"/>
      <c r="I21" s="15"/>
      <c r="J21" s="16"/>
      <c r="K21" s="33"/>
      <c r="L21" s="92">
        <f t="shared" si="0"/>
        <v>0</v>
      </c>
    </row>
    <row r="22" spans="1:12" ht="24.95" customHeight="1" x14ac:dyDescent="0.2">
      <c r="A22" s="58">
        <v>64</v>
      </c>
      <c r="B22" s="325"/>
      <c r="C22" s="325"/>
      <c r="D22" s="325"/>
      <c r="E22" s="325"/>
      <c r="F22" s="325"/>
      <c r="G22" s="325"/>
      <c r="H22" s="140"/>
      <c r="I22" s="15"/>
      <c r="J22" s="16"/>
      <c r="K22" s="33"/>
      <c r="L22" s="92">
        <f t="shared" si="0"/>
        <v>0</v>
      </c>
    </row>
    <row r="23" spans="1:12" ht="24.95" customHeight="1" x14ac:dyDescent="0.2">
      <c r="A23" s="58">
        <v>65</v>
      </c>
      <c r="B23" s="325"/>
      <c r="C23" s="325"/>
      <c r="D23" s="325"/>
      <c r="E23" s="325"/>
      <c r="F23" s="325"/>
      <c r="G23" s="325"/>
      <c r="H23" s="140"/>
      <c r="I23" s="15"/>
      <c r="J23" s="16"/>
      <c r="K23" s="33"/>
      <c r="L23" s="92">
        <f t="shared" si="0"/>
        <v>0</v>
      </c>
    </row>
    <row r="24" spans="1:12" ht="24.95" customHeight="1" x14ac:dyDescent="0.2">
      <c r="A24" s="58">
        <v>66</v>
      </c>
      <c r="B24" s="325"/>
      <c r="C24" s="325"/>
      <c r="D24" s="325"/>
      <c r="E24" s="325"/>
      <c r="F24" s="325"/>
      <c r="G24" s="325"/>
      <c r="H24" s="140"/>
      <c r="I24" s="15"/>
      <c r="J24" s="16"/>
      <c r="K24" s="33"/>
      <c r="L24" s="92">
        <f t="shared" si="0"/>
        <v>0</v>
      </c>
    </row>
    <row r="25" spans="1:12" ht="24.95" customHeight="1" x14ac:dyDescent="0.2">
      <c r="A25" s="58">
        <v>67</v>
      </c>
      <c r="B25" s="325"/>
      <c r="C25" s="325"/>
      <c r="D25" s="325"/>
      <c r="E25" s="325"/>
      <c r="F25" s="325"/>
      <c r="G25" s="325"/>
      <c r="H25" s="140"/>
      <c r="I25" s="15"/>
      <c r="J25" s="16"/>
      <c r="K25" s="33"/>
      <c r="L25" s="92">
        <f t="shared" si="0"/>
        <v>0</v>
      </c>
    </row>
    <row r="26" spans="1:12" ht="24.95" customHeight="1" x14ac:dyDescent="0.2">
      <c r="A26" s="58">
        <v>68</v>
      </c>
      <c r="B26" s="325"/>
      <c r="C26" s="325"/>
      <c r="D26" s="325"/>
      <c r="E26" s="325"/>
      <c r="F26" s="325"/>
      <c r="G26" s="325"/>
      <c r="H26" s="140"/>
      <c r="I26" s="15"/>
      <c r="J26" s="16"/>
      <c r="K26" s="33"/>
      <c r="L26" s="92">
        <f t="shared" si="0"/>
        <v>0</v>
      </c>
    </row>
    <row r="27" spans="1:12" ht="24.95" customHeight="1" x14ac:dyDescent="0.2">
      <c r="A27" s="58">
        <v>69</v>
      </c>
      <c r="B27" s="325"/>
      <c r="C27" s="325"/>
      <c r="D27" s="325"/>
      <c r="E27" s="325"/>
      <c r="F27" s="325"/>
      <c r="G27" s="325"/>
      <c r="H27" s="140"/>
      <c r="I27" s="15"/>
      <c r="J27" s="16"/>
      <c r="K27" s="33"/>
      <c r="L27" s="92">
        <f t="shared" si="0"/>
        <v>0</v>
      </c>
    </row>
    <row r="28" spans="1:12" ht="24.95" customHeight="1" x14ac:dyDescent="0.2">
      <c r="A28" s="58">
        <v>70</v>
      </c>
      <c r="B28" s="325"/>
      <c r="C28" s="325"/>
      <c r="D28" s="325"/>
      <c r="E28" s="325"/>
      <c r="F28" s="325"/>
      <c r="G28" s="325"/>
      <c r="H28" s="140"/>
      <c r="I28" s="15"/>
      <c r="J28" s="16"/>
      <c r="K28" s="33"/>
      <c r="L28" s="92">
        <f t="shared" si="0"/>
        <v>0</v>
      </c>
    </row>
    <row r="29" spans="1:12" ht="24.95" customHeight="1" x14ac:dyDescent="0.2">
      <c r="A29" s="58">
        <v>71</v>
      </c>
      <c r="B29" s="325"/>
      <c r="C29" s="325"/>
      <c r="D29" s="325"/>
      <c r="E29" s="325"/>
      <c r="F29" s="325"/>
      <c r="G29" s="325"/>
      <c r="H29" s="140"/>
      <c r="I29" s="15"/>
      <c r="J29" s="16"/>
      <c r="K29" s="33"/>
      <c r="L29" s="92">
        <f t="shared" si="0"/>
        <v>0</v>
      </c>
    </row>
    <row r="30" spans="1:12" ht="24.95" customHeight="1" x14ac:dyDescent="0.2">
      <c r="A30" s="58">
        <v>72</v>
      </c>
      <c r="B30" s="325"/>
      <c r="C30" s="325"/>
      <c r="D30" s="325"/>
      <c r="E30" s="325"/>
      <c r="F30" s="325"/>
      <c r="G30" s="325"/>
      <c r="H30" s="140"/>
      <c r="I30" s="15"/>
      <c r="J30" s="16"/>
      <c r="K30" s="33"/>
      <c r="L30" s="92">
        <f t="shared" si="0"/>
        <v>0</v>
      </c>
    </row>
    <row r="31" spans="1:12" ht="24.95" customHeight="1" x14ac:dyDescent="0.2">
      <c r="A31" s="58">
        <v>73</v>
      </c>
      <c r="B31" s="325"/>
      <c r="C31" s="325"/>
      <c r="D31" s="325"/>
      <c r="E31" s="325"/>
      <c r="F31" s="325"/>
      <c r="G31" s="325"/>
      <c r="H31" s="140"/>
      <c r="I31" s="15"/>
      <c r="J31" s="16"/>
      <c r="K31" s="33"/>
      <c r="L31" s="92">
        <f t="shared" si="0"/>
        <v>0</v>
      </c>
    </row>
    <row r="32" spans="1:12" ht="24.95" customHeight="1" x14ac:dyDescent="0.2">
      <c r="A32" s="58">
        <v>74</v>
      </c>
      <c r="B32" s="325"/>
      <c r="C32" s="325"/>
      <c r="D32" s="325"/>
      <c r="E32" s="325"/>
      <c r="F32" s="325"/>
      <c r="G32" s="325"/>
      <c r="H32" s="140"/>
      <c r="I32" s="15"/>
      <c r="J32" s="16"/>
      <c r="K32" s="33"/>
      <c r="L32" s="92">
        <f t="shared" si="0"/>
        <v>0</v>
      </c>
    </row>
    <row r="33" spans="1:12" ht="24.95" customHeight="1" x14ac:dyDescent="0.2">
      <c r="A33" s="58">
        <v>75</v>
      </c>
      <c r="B33" s="325"/>
      <c r="C33" s="325"/>
      <c r="D33" s="325"/>
      <c r="E33" s="325"/>
      <c r="F33" s="325"/>
      <c r="G33" s="325"/>
      <c r="H33" s="140"/>
      <c r="I33" s="15"/>
      <c r="J33" s="16"/>
      <c r="K33" s="33"/>
      <c r="L33" s="92">
        <f t="shared" si="0"/>
        <v>0</v>
      </c>
    </row>
    <row r="34" spans="1:12" ht="24.95" customHeight="1" x14ac:dyDescent="0.2">
      <c r="A34" s="58">
        <v>76</v>
      </c>
      <c r="B34" s="325"/>
      <c r="C34" s="325"/>
      <c r="D34" s="325"/>
      <c r="E34" s="325"/>
      <c r="F34" s="325"/>
      <c r="G34" s="325"/>
      <c r="H34" s="140"/>
      <c r="I34" s="15"/>
      <c r="J34" s="16"/>
      <c r="K34" s="33"/>
      <c r="L34" s="92">
        <f t="shared" si="0"/>
        <v>0</v>
      </c>
    </row>
    <row r="35" spans="1:12" ht="24.95" customHeight="1" x14ac:dyDescent="0.2">
      <c r="A35" s="58">
        <v>77</v>
      </c>
      <c r="B35" s="325"/>
      <c r="C35" s="325"/>
      <c r="D35" s="325"/>
      <c r="E35" s="325"/>
      <c r="F35" s="325"/>
      <c r="G35" s="325"/>
      <c r="H35" s="140"/>
      <c r="I35" s="15"/>
      <c r="J35" s="16"/>
      <c r="K35" s="33"/>
      <c r="L35" s="92">
        <f t="shared" si="0"/>
        <v>0</v>
      </c>
    </row>
    <row r="36" spans="1:12" ht="24.95" customHeight="1" x14ac:dyDescent="0.2">
      <c r="A36" s="58">
        <v>78</v>
      </c>
      <c r="B36" s="325"/>
      <c r="C36" s="325"/>
      <c r="D36" s="325"/>
      <c r="E36" s="325"/>
      <c r="F36" s="325"/>
      <c r="G36" s="325"/>
      <c r="H36" s="140"/>
      <c r="I36" s="15"/>
      <c r="J36" s="16"/>
      <c r="K36" s="33"/>
      <c r="L36" s="92">
        <f t="shared" si="0"/>
        <v>0</v>
      </c>
    </row>
    <row r="37" spans="1:12" ht="24.95" customHeight="1" x14ac:dyDescent="0.2">
      <c r="A37" s="58">
        <v>79</v>
      </c>
      <c r="B37" s="325"/>
      <c r="C37" s="325"/>
      <c r="D37" s="325"/>
      <c r="E37" s="325"/>
      <c r="F37" s="325"/>
      <c r="G37" s="325"/>
      <c r="H37" s="140"/>
      <c r="I37" s="15"/>
      <c r="J37" s="16"/>
      <c r="K37" s="33"/>
      <c r="L37" s="92">
        <f t="shared" si="0"/>
        <v>0</v>
      </c>
    </row>
    <row r="38" spans="1:12" ht="24.95" customHeight="1" x14ac:dyDescent="0.2">
      <c r="A38" s="58">
        <v>80</v>
      </c>
      <c r="B38" s="325"/>
      <c r="C38" s="325"/>
      <c r="D38" s="325"/>
      <c r="E38" s="325"/>
      <c r="F38" s="325"/>
      <c r="G38" s="325"/>
      <c r="H38" s="140"/>
      <c r="I38" s="15"/>
      <c r="J38" s="16"/>
      <c r="K38" s="33"/>
      <c r="L38" s="92">
        <f t="shared" si="0"/>
        <v>0</v>
      </c>
    </row>
    <row r="39" spans="1:12" ht="24.95" customHeight="1" x14ac:dyDescent="0.2">
      <c r="A39" s="58">
        <v>81</v>
      </c>
      <c r="B39" s="325"/>
      <c r="C39" s="325"/>
      <c r="D39" s="325"/>
      <c r="E39" s="325"/>
      <c r="F39" s="325"/>
      <c r="G39" s="325"/>
      <c r="H39" s="140"/>
      <c r="I39" s="15"/>
      <c r="J39" s="16"/>
      <c r="K39" s="33"/>
      <c r="L39" s="92">
        <f t="shared" si="0"/>
        <v>0</v>
      </c>
    </row>
    <row r="40" spans="1:12" ht="24.95" customHeight="1" x14ac:dyDescent="0.2">
      <c r="A40" s="58">
        <v>82</v>
      </c>
      <c r="B40" s="325"/>
      <c r="C40" s="325"/>
      <c r="D40" s="325"/>
      <c r="E40" s="325"/>
      <c r="F40" s="325"/>
      <c r="G40" s="325"/>
      <c r="H40" s="140"/>
      <c r="I40" s="15"/>
      <c r="J40" s="16"/>
      <c r="K40" s="33"/>
      <c r="L40" s="92">
        <f t="shared" si="0"/>
        <v>0</v>
      </c>
    </row>
    <row r="41" spans="1:12" ht="24.95" customHeight="1" x14ac:dyDescent="0.2">
      <c r="A41" s="58">
        <v>83</v>
      </c>
      <c r="B41" s="325"/>
      <c r="C41" s="325"/>
      <c r="D41" s="325"/>
      <c r="E41" s="325"/>
      <c r="F41" s="325"/>
      <c r="G41" s="325"/>
      <c r="H41" s="140"/>
      <c r="I41" s="15"/>
      <c r="J41" s="16"/>
      <c r="K41" s="33"/>
      <c r="L41" s="92">
        <f>I41*K41</f>
        <v>0</v>
      </c>
    </row>
    <row r="42" spans="1:12" ht="24.95" customHeight="1" x14ac:dyDescent="0.2">
      <c r="A42" s="58">
        <v>84</v>
      </c>
      <c r="B42" s="325"/>
      <c r="C42" s="325"/>
      <c r="D42" s="325"/>
      <c r="E42" s="325"/>
      <c r="F42" s="325"/>
      <c r="G42" s="325"/>
      <c r="H42" s="140"/>
      <c r="I42" s="15"/>
      <c r="J42" s="16"/>
      <c r="K42" s="33"/>
      <c r="L42" s="92">
        <f t="shared" si="0"/>
        <v>0</v>
      </c>
    </row>
    <row r="43" spans="1:12" x14ac:dyDescent="0.2">
      <c r="A43" s="77"/>
      <c r="B43" s="314"/>
      <c r="C43" s="314"/>
      <c r="D43" s="314"/>
      <c r="E43" s="314"/>
      <c r="F43" s="314"/>
      <c r="G43" s="314"/>
      <c r="H43" s="314"/>
      <c r="I43" s="315" t="s">
        <v>33</v>
      </c>
      <c r="J43" s="315"/>
      <c r="K43" s="312">
        <f>SUM(L19:L42)</f>
        <v>0</v>
      </c>
      <c r="L43" s="313"/>
    </row>
    <row r="44" spans="1:12" hidden="1" x14ac:dyDescent="0.2">
      <c r="A44" s="77"/>
      <c r="B44" s="314"/>
      <c r="C44" s="314"/>
      <c r="D44" s="314"/>
      <c r="E44" s="314"/>
      <c r="F44" s="314"/>
      <c r="G44" s="314"/>
      <c r="H44" s="314"/>
      <c r="I44" s="17"/>
      <c r="J44" s="18"/>
      <c r="K44" s="19"/>
      <c r="L44" s="78"/>
    </row>
    <row r="45" spans="1:12" hidden="1" x14ac:dyDescent="0.2">
      <c r="A45" s="77"/>
      <c r="B45" s="314"/>
      <c r="C45" s="314"/>
      <c r="D45" s="314"/>
      <c r="E45" s="314"/>
      <c r="F45" s="314"/>
      <c r="G45" s="314"/>
      <c r="H45" s="314"/>
      <c r="I45" s="17"/>
      <c r="J45" s="18"/>
      <c r="K45" s="19"/>
      <c r="L45" s="78"/>
    </row>
    <row r="46" spans="1:12" hidden="1" x14ac:dyDescent="0.2">
      <c r="A46" s="60"/>
      <c r="B46" s="7"/>
      <c r="C46" s="7"/>
      <c r="D46" s="7"/>
      <c r="E46" s="7"/>
      <c r="F46" s="7"/>
      <c r="G46" s="7"/>
      <c r="H46" s="7"/>
      <c r="I46" s="7"/>
      <c r="J46" s="7"/>
      <c r="K46" s="7"/>
      <c r="L46" s="79"/>
    </row>
    <row r="47" spans="1:12" hidden="1" x14ac:dyDescent="0.2">
      <c r="A47" s="55"/>
      <c r="F47" s="7"/>
      <c r="H47" s="8"/>
      <c r="I47" s="8"/>
      <c r="J47" s="20"/>
      <c r="K47" s="8"/>
      <c r="L47" s="80"/>
    </row>
    <row r="48" spans="1:12" hidden="1" x14ac:dyDescent="0.2">
      <c r="A48" s="60"/>
      <c r="B48" s="7"/>
      <c r="C48" s="7"/>
      <c r="D48" s="7"/>
      <c r="E48" s="7"/>
      <c r="F48" s="322"/>
      <c r="G48" s="322"/>
      <c r="H48" s="322"/>
      <c r="I48" s="322"/>
      <c r="J48" s="7"/>
      <c r="K48" s="7"/>
      <c r="L48" s="79"/>
    </row>
    <row r="49" spans="1:12" hidden="1" x14ac:dyDescent="0.2">
      <c r="A49" s="248"/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309"/>
    </row>
    <row r="50" spans="1:12" hidden="1" x14ac:dyDescent="0.2">
      <c r="A50" s="57"/>
      <c r="I50" s="9"/>
      <c r="J50" s="9"/>
      <c r="K50" s="9"/>
      <c r="L50" s="65"/>
    </row>
    <row r="51" spans="1:12" hidden="1" x14ac:dyDescent="0.2">
      <c r="A51" s="57"/>
      <c r="J51" s="8"/>
      <c r="K51" s="8"/>
      <c r="L51" s="80"/>
    </row>
    <row r="52" spans="1:12" hidden="1" x14ac:dyDescent="0.2">
      <c r="A52" s="57"/>
      <c r="H52" s="22"/>
      <c r="I52" s="12"/>
      <c r="J52" s="12"/>
      <c r="K52" s="12"/>
      <c r="L52" s="81"/>
    </row>
    <row r="53" spans="1:12" hidden="1" x14ac:dyDescent="0.2">
      <c r="A53" s="55"/>
      <c r="I53" s="9"/>
      <c r="J53" s="9"/>
      <c r="K53" s="9"/>
      <c r="L53" s="65"/>
    </row>
    <row r="54" spans="1:12" hidden="1" x14ac:dyDescent="0.2">
      <c r="A54" s="55"/>
      <c r="B54" s="310"/>
      <c r="C54" s="310"/>
      <c r="D54" s="310"/>
      <c r="E54" s="310"/>
      <c r="F54" s="310"/>
      <c r="G54" s="310"/>
      <c r="H54" s="310"/>
      <c r="I54" s="310"/>
      <c r="J54" s="310"/>
      <c r="K54" s="310"/>
      <c r="L54" s="47"/>
    </row>
    <row r="55" spans="1:12" hidden="1" x14ac:dyDescent="0.2">
      <c r="A55" s="55"/>
      <c r="B55" s="21"/>
      <c r="C55" s="22"/>
      <c r="D55" s="21"/>
      <c r="E55" s="21"/>
      <c r="F55" s="21"/>
      <c r="G55" s="21"/>
      <c r="H55" s="22"/>
      <c r="I55" s="22"/>
      <c r="J55" s="21"/>
      <c r="K55" s="21"/>
      <c r="L55" s="47"/>
    </row>
    <row r="56" spans="1:12" hidden="1" x14ac:dyDescent="0.2">
      <c r="A56" s="55"/>
      <c r="B56" s="21"/>
      <c r="C56" s="22"/>
      <c r="D56" s="21"/>
      <c r="E56" s="21"/>
      <c r="F56" s="21"/>
      <c r="G56" s="21"/>
      <c r="H56" s="22"/>
      <c r="I56" s="22"/>
      <c r="J56" s="21"/>
      <c r="K56" s="21"/>
      <c r="L56" s="47"/>
    </row>
    <row r="57" spans="1:12" hidden="1" x14ac:dyDescent="0.2">
      <c r="A57" s="55"/>
      <c r="B57" s="21"/>
      <c r="C57" s="22"/>
      <c r="D57" s="21"/>
      <c r="E57" s="21"/>
      <c r="F57" s="21"/>
      <c r="G57" s="21"/>
      <c r="H57" s="21"/>
      <c r="I57" s="21"/>
      <c r="J57" s="21"/>
      <c r="K57" s="21"/>
      <c r="L57" s="47"/>
    </row>
    <row r="58" spans="1:12" hidden="1" x14ac:dyDescent="0.2">
      <c r="A58" s="55"/>
      <c r="B58" s="21"/>
      <c r="C58" s="22"/>
      <c r="D58" s="21"/>
      <c r="E58" s="21"/>
      <c r="F58" s="21"/>
      <c r="G58" s="21"/>
      <c r="H58" s="21"/>
      <c r="I58" s="21"/>
      <c r="J58" s="21"/>
      <c r="K58" s="21"/>
      <c r="L58" s="47"/>
    </row>
    <row r="59" spans="1:12" hidden="1" x14ac:dyDescent="0.2">
      <c r="A59" s="55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47"/>
    </row>
    <row r="60" spans="1:12" hidden="1" x14ac:dyDescent="0.2">
      <c r="A60" s="57"/>
      <c r="B60" s="311"/>
      <c r="C60" s="311"/>
      <c r="D60" s="311"/>
      <c r="E60" s="311"/>
      <c r="F60" s="311"/>
      <c r="G60" s="311"/>
      <c r="H60" s="311"/>
      <c r="I60" s="311"/>
      <c r="J60" s="311"/>
      <c r="K60" s="311"/>
      <c r="L60" s="47"/>
    </row>
    <row r="61" spans="1:12" hidden="1" x14ac:dyDescent="0.2">
      <c r="A61" s="57"/>
      <c r="L61" s="47"/>
    </row>
    <row r="62" spans="1:12" hidden="1" x14ac:dyDescent="0.2">
      <c r="A62" s="316"/>
      <c r="B62" s="317"/>
      <c r="C62" s="317"/>
      <c r="D62" s="317"/>
      <c r="E62" s="317"/>
      <c r="F62" s="317"/>
      <c r="G62" s="317"/>
      <c r="H62" s="317"/>
      <c r="I62" s="317"/>
      <c r="J62" s="317"/>
      <c r="K62" s="317"/>
      <c r="L62" s="318"/>
    </row>
    <row r="63" spans="1:12" hidden="1" x14ac:dyDescent="0.2">
      <c r="A63" s="55"/>
      <c r="F63" s="12"/>
      <c r="L63" s="47"/>
    </row>
    <row r="64" spans="1:12" hidden="1" x14ac:dyDescent="0.2">
      <c r="A64" s="55"/>
      <c r="L64" s="47"/>
    </row>
    <row r="65" spans="1:12" hidden="1" x14ac:dyDescent="0.2">
      <c r="A65" s="60"/>
      <c r="B65" s="7"/>
      <c r="C65" s="7"/>
      <c r="D65" s="7"/>
      <c r="E65" s="7"/>
      <c r="F65" s="7"/>
      <c r="I65" s="7"/>
      <c r="J65" s="7"/>
      <c r="K65" s="7"/>
      <c r="L65" s="79"/>
    </row>
    <row r="66" spans="1:12" hidden="1" x14ac:dyDescent="0.2">
      <c r="A66" s="319" t="s">
        <v>34</v>
      </c>
      <c r="B66" s="320"/>
      <c r="C66" s="320"/>
      <c r="D66" s="320"/>
      <c r="E66" s="320"/>
      <c r="F66" s="320"/>
      <c r="G66" s="320"/>
      <c r="H66" s="320"/>
      <c r="I66" s="320"/>
      <c r="J66" s="320"/>
      <c r="K66" s="320"/>
      <c r="L66" s="321"/>
    </row>
    <row r="67" spans="1:12" hidden="1" x14ac:dyDescent="0.2">
      <c r="A67" s="55"/>
      <c r="L67" s="47"/>
    </row>
    <row r="68" spans="1:12" x14ac:dyDescent="0.2">
      <c r="A68" s="55"/>
      <c r="L68" s="47"/>
    </row>
    <row r="69" spans="1:12" x14ac:dyDescent="0.2">
      <c r="A69" s="57"/>
      <c r="B69" s="21"/>
      <c r="C69" s="21"/>
      <c r="D69" s="21"/>
      <c r="E69" s="21"/>
      <c r="F69" s="21"/>
      <c r="G69" s="21"/>
      <c r="H69" s="21"/>
      <c r="I69" s="21"/>
      <c r="J69" s="26"/>
      <c r="K69" s="26"/>
      <c r="L69" s="61"/>
    </row>
    <row r="70" spans="1:12" x14ac:dyDescent="0.2">
      <c r="A70" s="248" t="s">
        <v>12</v>
      </c>
      <c r="B70" s="249"/>
      <c r="C70" s="249"/>
      <c r="D70" s="249"/>
      <c r="E70" s="249"/>
      <c r="F70" s="253">
        <f ca="1" xml:space="preserve"> TODAY()</f>
        <v>44876</v>
      </c>
      <c r="G70" s="253"/>
      <c r="H70" s="27"/>
      <c r="I70" s="21"/>
      <c r="J70" s="26"/>
      <c r="K70" s="26"/>
      <c r="L70" s="61"/>
    </row>
    <row r="71" spans="1:12" ht="13.5" thickBot="1" x14ac:dyDescent="0.25">
      <c r="A71" s="82"/>
      <c r="B71" s="83"/>
      <c r="C71" s="83"/>
      <c r="D71" s="83"/>
      <c r="E71" s="83"/>
      <c r="F71" s="83"/>
      <c r="G71" s="83"/>
      <c r="H71" s="323" t="s">
        <v>13</v>
      </c>
      <c r="I71" s="323"/>
      <c r="J71" s="323"/>
      <c r="K71" s="323"/>
      <c r="L71" s="324"/>
    </row>
    <row r="72" spans="1:12" ht="13.5" thickBot="1" x14ac:dyDescent="0.25"/>
    <row r="73" spans="1:12" x14ac:dyDescent="0.2">
      <c r="A73" s="250"/>
      <c r="B73" s="239" t="s">
        <v>79</v>
      </c>
      <c r="C73" s="239"/>
      <c r="D73" s="239"/>
      <c r="E73" s="239"/>
      <c r="F73" s="239"/>
      <c r="G73" s="240"/>
      <c r="H73" s="227" t="s">
        <v>191</v>
      </c>
      <c r="I73" s="227"/>
      <c r="J73" s="228"/>
      <c r="K73" s="220" t="s">
        <v>38</v>
      </c>
      <c r="L73" s="221"/>
    </row>
    <row r="74" spans="1:12" x14ac:dyDescent="0.2">
      <c r="A74" s="251"/>
      <c r="B74" s="241"/>
      <c r="C74" s="241"/>
      <c r="D74" s="241"/>
      <c r="E74" s="241"/>
      <c r="F74" s="241"/>
      <c r="G74" s="242"/>
      <c r="H74" s="229"/>
      <c r="I74" s="229"/>
      <c r="J74" s="230"/>
      <c r="K74" s="235"/>
      <c r="L74" s="236"/>
    </row>
    <row r="75" spans="1:12" ht="21.75" customHeight="1" thickBot="1" x14ac:dyDescent="0.25">
      <c r="A75" s="252"/>
      <c r="B75" s="243"/>
      <c r="C75" s="243"/>
      <c r="D75" s="243"/>
      <c r="E75" s="243"/>
      <c r="F75" s="243"/>
      <c r="G75" s="244"/>
      <c r="H75" s="231"/>
      <c r="I75" s="231"/>
      <c r="J75" s="232"/>
      <c r="K75" s="237"/>
      <c r="L75" s="238"/>
    </row>
    <row r="76" spans="1:12" ht="3" customHeight="1" thickBot="1" x14ac:dyDescent="0.25">
      <c r="A76" s="84"/>
      <c r="B76" s="85"/>
      <c r="C76" s="86"/>
      <c r="D76" s="87"/>
      <c r="E76" s="87"/>
      <c r="F76" s="87"/>
      <c r="G76" s="87"/>
      <c r="H76" s="88"/>
      <c r="I76" s="88"/>
      <c r="J76" s="88"/>
      <c r="K76" s="89"/>
      <c r="L76" s="90"/>
    </row>
    <row r="77" spans="1:12" x14ac:dyDescent="0.2">
      <c r="A77" s="37" t="s">
        <v>45</v>
      </c>
      <c r="B77" s="38"/>
      <c r="C77" s="172">
        <f>IF(ISBLANK($F$15),"",$F$15)</f>
        <v>0</v>
      </c>
      <c r="D77" s="173"/>
      <c r="E77" s="173"/>
      <c r="F77" s="173"/>
      <c r="G77" s="173"/>
      <c r="H77" s="173"/>
      <c r="I77" s="173"/>
      <c r="J77" s="173"/>
      <c r="K77" s="173"/>
      <c r="L77" s="174"/>
    </row>
    <row r="78" spans="1:12" ht="13.5" thickBot="1" x14ac:dyDescent="0.25">
      <c r="A78" s="39" t="s">
        <v>46</v>
      </c>
      <c r="B78" s="36"/>
      <c r="C78" s="343" t="str">
        <f>IF('Pedido de compra da licitação'!C50="","-",'Pedido de compra da licitação'!C50)</f>
        <v>-</v>
      </c>
      <c r="D78" s="344"/>
      <c r="E78" s="344"/>
      <c r="F78" s="344"/>
      <c r="G78" s="344"/>
      <c r="H78" s="344"/>
      <c r="I78" s="344"/>
      <c r="J78" s="91" t="s">
        <v>47</v>
      </c>
      <c r="K78" s="224" t="str">
        <f>'Pedido de compra da licitação'!L50</f>
        <v/>
      </c>
      <c r="L78" s="304"/>
    </row>
    <row r="79" spans="1:12" x14ac:dyDescent="0.2">
      <c r="A79" s="103" t="s">
        <v>66</v>
      </c>
      <c r="B79" s="104"/>
      <c r="C79" s="17"/>
      <c r="D79" s="233" t="str">
        <f>IF('Pedido de compra da licitação'!E10="","-",'Pedido de compra da licitação'!E10)</f>
        <v>-</v>
      </c>
      <c r="E79" s="234"/>
      <c r="F79" s="234"/>
      <c r="G79" s="234"/>
      <c r="H79" s="234"/>
      <c r="I79" s="234"/>
      <c r="J79" s="219"/>
      <c r="K79" s="219"/>
      <c r="L79" s="219"/>
    </row>
    <row r="80" spans="1:12" x14ac:dyDescent="0.2">
      <c r="A80" s="197" t="s">
        <v>51</v>
      </c>
      <c r="B80" s="198"/>
      <c r="C80" s="198"/>
      <c r="D80" s="198"/>
      <c r="E80" s="198"/>
      <c r="F80" s="198"/>
      <c r="G80" s="198"/>
      <c r="H80" s="296" t="s">
        <v>70</v>
      </c>
      <c r="I80" s="296"/>
      <c r="J80" s="296"/>
      <c r="K80" s="175">
        <f>'Pedido de compra da licitação'!H26</f>
        <v>0</v>
      </c>
      <c r="L80" s="176"/>
    </row>
    <row r="81" spans="1:12" x14ac:dyDescent="0.2">
      <c r="A81" s="210" t="s">
        <v>7</v>
      </c>
      <c r="B81" s="211"/>
      <c r="C81" s="41" t="s">
        <v>8</v>
      </c>
      <c r="D81" s="291" t="s">
        <v>50</v>
      </c>
      <c r="E81" s="292"/>
      <c r="F81" s="292"/>
      <c r="G81" s="292"/>
      <c r="H81" s="299"/>
      <c r="I81" s="290" t="s">
        <v>77</v>
      </c>
      <c r="J81" s="290"/>
      <c r="K81" s="40" t="s">
        <v>48</v>
      </c>
      <c r="L81" s="45" t="s">
        <v>49</v>
      </c>
    </row>
    <row r="82" spans="1:12" x14ac:dyDescent="0.2">
      <c r="A82" s="170" t="str">
        <f>IF(ISBLANK(I19),"",I19)</f>
        <v/>
      </c>
      <c r="B82" s="171"/>
      <c r="C82" s="68" t="str">
        <f>IF(ISBLANK(J19),"",J19)</f>
        <v/>
      </c>
      <c r="D82" s="267" t="str">
        <f>IF(ISBLANK(B19),"",B19)</f>
        <v/>
      </c>
      <c r="E82" s="267"/>
      <c r="F82" s="267"/>
      <c r="G82" s="267"/>
      <c r="H82" s="267"/>
      <c r="I82" s="209">
        <f>H19</f>
        <v>0</v>
      </c>
      <c r="J82" s="209"/>
      <c r="K82" s="43" t="str">
        <f>IF(ISBLANK(K19),"",K19)</f>
        <v/>
      </c>
      <c r="L82" s="46">
        <f t="shared" ref="L82:L93" si="1">L19</f>
        <v>0</v>
      </c>
    </row>
    <row r="83" spans="1:12" x14ac:dyDescent="0.2">
      <c r="A83" s="170" t="str">
        <f t="shared" ref="A83:A93" si="2">IF(ISBLANK(I20),"",I20)</f>
        <v/>
      </c>
      <c r="B83" s="171"/>
      <c r="C83" s="68" t="str">
        <f t="shared" ref="C83:C93" si="3">IF(ISBLANK(J20),"",J20)</f>
        <v/>
      </c>
      <c r="D83" s="267" t="str">
        <f t="shared" ref="D83:D93" si="4">IF(ISBLANK(B20),"",B20)</f>
        <v/>
      </c>
      <c r="E83" s="267"/>
      <c r="F83" s="267"/>
      <c r="G83" s="267"/>
      <c r="H83" s="267"/>
      <c r="I83" s="209">
        <f t="shared" ref="I83:I93" si="5">H20</f>
        <v>0</v>
      </c>
      <c r="J83" s="209"/>
      <c r="K83" s="43" t="str">
        <f t="shared" ref="K83:K93" si="6">IF(ISBLANK(K20),"",K20)</f>
        <v/>
      </c>
      <c r="L83" s="46">
        <f t="shared" si="1"/>
        <v>0</v>
      </c>
    </row>
    <row r="84" spans="1:12" x14ac:dyDescent="0.2">
      <c r="A84" s="170" t="str">
        <f t="shared" si="2"/>
        <v/>
      </c>
      <c r="B84" s="171"/>
      <c r="C84" s="68" t="str">
        <f t="shared" si="3"/>
        <v/>
      </c>
      <c r="D84" s="267" t="str">
        <f t="shared" si="4"/>
        <v/>
      </c>
      <c r="E84" s="267"/>
      <c r="F84" s="267"/>
      <c r="G84" s="267"/>
      <c r="H84" s="267"/>
      <c r="I84" s="209">
        <f t="shared" si="5"/>
        <v>0</v>
      </c>
      <c r="J84" s="209"/>
      <c r="K84" s="43" t="str">
        <f t="shared" si="6"/>
        <v/>
      </c>
      <c r="L84" s="46">
        <f t="shared" si="1"/>
        <v>0</v>
      </c>
    </row>
    <row r="85" spans="1:12" x14ac:dyDescent="0.2">
      <c r="A85" s="170" t="str">
        <f t="shared" si="2"/>
        <v/>
      </c>
      <c r="B85" s="171"/>
      <c r="C85" s="68" t="str">
        <f t="shared" si="3"/>
        <v/>
      </c>
      <c r="D85" s="267" t="str">
        <f t="shared" si="4"/>
        <v/>
      </c>
      <c r="E85" s="267"/>
      <c r="F85" s="267"/>
      <c r="G85" s="267"/>
      <c r="H85" s="267"/>
      <c r="I85" s="209">
        <f t="shared" si="5"/>
        <v>0</v>
      </c>
      <c r="J85" s="209"/>
      <c r="K85" s="43" t="str">
        <f t="shared" si="6"/>
        <v/>
      </c>
      <c r="L85" s="46">
        <f t="shared" si="1"/>
        <v>0</v>
      </c>
    </row>
    <row r="86" spans="1:12" x14ac:dyDescent="0.2">
      <c r="A86" s="170" t="str">
        <f t="shared" si="2"/>
        <v/>
      </c>
      <c r="B86" s="171"/>
      <c r="C86" s="68" t="str">
        <f t="shared" si="3"/>
        <v/>
      </c>
      <c r="D86" s="267" t="str">
        <f t="shared" si="4"/>
        <v/>
      </c>
      <c r="E86" s="267"/>
      <c r="F86" s="267"/>
      <c r="G86" s="267"/>
      <c r="H86" s="267"/>
      <c r="I86" s="209">
        <f t="shared" si="5"/>
        <v>0</v>
      </c>
      <c r="J86" s="209"/>
      <c r="K86" s="43" t="str">
        <f t="shared" si="6"/>
        <v/>
      </c>
      <c r="L86" s="46">
        <f t="shared" si="1"/>
        <v>0</v>
      </c>
    </row>
    <row r="87" spans="1:12" x14ac:dyDescent="0.2">
      <c r="A87" s="170" t="str">
        <f t="shared" si="2"/>
        <v/>
      </c>
      <c r="B87" s="171"/>
      <c r="C87" s="68" t="str">
        <f t="shared" si="3"/>
        <v/>
      </c>
      <c r="D87" s="267" t="str">
        <f t="shared" si="4"/>
        <v/>
      </c>
      <c r="E87" s="267"/>
      <c r="F87" s="267"/>
      <c r="G87" s="267"/>
      <c r="H87" s="267"/>
      <c r="I87" s="209">
        <f t="shared" si="5"/>
        <v>0</v>
      </c>
      <c r="J87" s="209"/>
      <c r="K87" s="43" t="str">
        <f t="shared" si="6"/>
        <v/>
      </c>
      <c r="L87" s="46">
        <f t="shared" si="1"/>
        <v>0</v>
      </c>
    </row>
    <row r="88" spans="1:12" x14ac:dyDescent="0.2">
      <c r="A88" s="170" t="str">
        <f t="shared" si="2"/>
        <v/>
      </c>
      <c r="B88" s="171"/>
      <c r="C88" s="68" t="str">
        <f t="shared" si="3"/>
        <v/>
      </c>
      <c r="D88" s="267" t="str">
        <f t="shared" si="4"/>
        <v/>
      </c>
      <c r="E88" s="267"/>
      <c r="F88" s="267"/>
      <c r="G88" s="267"/>
      <c r="H88" s="267"/>
      <c r="I88" s="209">
        <f t="shared" si="5"/>
        <v>0</v>
      </c>
      <c r="J88" s="209"/>
      <c r="K88" s="43" t="str">
        <f t="shared" si="6"/>
        <v/>
      </c>
      <c r="L88" s="46">
        <f t="shared" si="1"/>
        <v>0</v>
      </c>
    </row>
    <row r="89" spans="1:12" x14ac:dyDescent="0.2">
      <c r="A89" s="170" t="str">
        <f t="shared" si="2"/>
        <v/>
      </c>
      <c r="B89" s="171"/>
      <c r="C89" s="68" t="str">
        <f t="shared" si="3"/>
        <v/>
      </c>
      <c r="D89" s="267" t="str">
        <f t="shared" si="4"/>
        <v/>
      </c>
      <c r="E89" s="267"/>
      <c r="F89" s="267"/>
      <c r="G89" s="267"/>
      <c r="H89" s="267"/>
      <c r="I89" s="209">
        <f t="shared" si="5"/>
        <v>0</v>
      </c>
      <c r="J89" s="209"/>
      <c r="K89" s="43" t="str">
        <f t="shared" si="6"/>
        <v/>
      </c>
      <c r="L89" s="46">
        <f t="shared" si="1"/>
        <v>0</v>
      </c>
    </row>
    <row r="90" spans="1:12" x14ac:dyDescent="0.2">
      <c r="A90" s="170" t="str">
        <f t="shared" si="2"/>
        <v/>
      </c>
      <c r="B90" s="171"/>
      <c r="C90" s="68" t="str">
        <f t="shared" si="3"/>
        <v/>
      </c>
      <c r="D90" s="267" t="str">
        <f t="shared" si="4"/>
        <v/>
      </c>
      <c r="E90" s="267"/>
      <c r="F90" s="267"/>
      <c r="G90" s="267"/>
      <c r="H90" s="267"/>
      <c r="I90" s="209">
        <f t="shared" si="5"/>
        <v>0</v>
      </c>
      <c r="J90" s="209"/>
      <c r="K90" s="43" t="str">
        <f t="shared" si="6"/>
        <v/>
      </c>
      <c r="L90" s="46">
        <f t="shared" si="1"/>
        <v>0</v>
      </c>
    </row>
    <row r="91" spans="1:12" x14ac:dyDescent="0.2">
      <c r="A91" s="170" t="str">
        <f t="shared" si="2"/>
        <v/>
      </c>
      <c r="B91" s="171"/>
      <c r="C91" s="68" t="str">
        <f t="shared" si="3"/>
        <v/>
      </c>
      <c r="D91" s="267" t="str">
        <f t="shared" si="4"/>
        <v/>
      </c>
      <c r="E91" s="267"/>
      <c r="F91" s="267"/>
      <c r="G91" s="267"/>
      <c r="H91" s="267"/>
      <c r="I91" s="209">
        <f t="shared" si="5"/>
        <v>0</v>
      </c>
      <c r="J91" s="209"/>
      <c r="K91" s="43" t="str">
        <f t="shared" si="6"/>
        <v/>
      </c>
      <c r="L91" s="46">
        <f t="shared" si="1"/>
        <v>0</v>
      </c>
    </row>
    <row r="92" spans="1:12" x14ac:dyDescent="0.2">
      <c r="A92" s="170" t="str">
        <f t="shared" si="2"/>
        <v/>
      </c>
      <c r="B92" s="171"/>
      <c r="C92" s="68" t="str">
        <f t="shared" si="3"/>
        <v/>
      </c>
      <c r="D92" s="267" t="str">
        <f t="shared" si="4"/>
        <v/>
      </c>
      <c r="E92" s="267"/>
      <c r="F92" s="267"/>
      <c r="G92" s="267"/>
      <c r="H92" s="267"/>
      <c r="I92" s="209">
        <f t="shared" si="5"/>
        <v>0</v>
      </c>
      <c r="J92" s="209"/>
      <c r="K92" s="43" t="str">
        <f t="shared" si="6"/>
        <v/>
      </c>
      <c r="L92" s="46">
        <f t="shared" si="1"/>
        <v>0</v>
      </c>
    </row>
    <row r="93" spans="1:12" x14ac:dyDescent="0.2">
      <c r="A93" s="170" t="str">
        <f t="shared" si="2"/>
        <v/>
      </c>
      <c r="B93" s="171"/>
      <c r="C93" s="68" t="str">
        <f t="shared" si="3"/>
        <v/>
      </c>
      <c r="D93" s="267" t="str">
        <f t="shared" si="4"/>
        <v/>
      </c>
      <c r="E93" s="267"/>
      <c r="F93" s="267"/>
      <c r="G93" s="267"/>
      <c r="H93" s="267"/>
      <c r="I93" s="209">
        <f t="shared" si="5"/>
        <v>0</v>
      </c>
      <c r="J93" s="209"/>
      <c r="K93" s="43" t="str">
        <f t="shared" si="6"/>
        <v/>
      </c>
      <c r="L93" s="46">
        <f t="shared" si="1"/>
        <v>0</v>
      </c>
    </row>
    <row r="94" spans="1:12" x14ac:dyDescent="0.2">
      <c r="A94" s="203" t="s">
        <v>1</v>
      </c>
      <c r="B94" s="204"/>
      <c r="C94" s="204"/>
      <c r="D94" s="194" t="str">
        <f>'Pedido de compra da licitação'!D66:K66</f>
        <v/>
      </c>
      <c r="E94" s="195"/>
      <c r="F94" s="195"/>
      <c r="G94" s="195"/>
      <c r="H94" s="195"/>
      <c r="I94" s="195"/>
      <c r="J94" s="196"/>
      <c r="K94" s="42" t="s">
        <v>56</v>
      </c>
      <c r="L94" s="46">
        <f>SUM(L82:L93)</f>
        <v>0</v>
      </c>
    </row>
    <row r="95" spans="1:12" ht="13.5" thickBot="1" x14ac:dyDescent="0.25">
      <c r="A95" s="203" t="s">
        <v>69</v>
      </c>
      <c r="B95" s="204"/>
      <c r="C95" s="204"/>
      <c r="D95" s="194" t="str">
        <f>'Pedido de compra da licitação'!D67:K67</f>
        <v/>
      </c>
      <c r="E95" s="195"/>
      <c r="F95" s="205"/>
      <c r="G95" s="205"/>
      <c r="H95" s="205"/>
      <c r="I95" s="205"/>
      <c r="J95" s="206"/>
      <c r="L95" s="47"/>
    </row>
    <row r="96" spans="1:12" ht="15" customHeight="1" x14ac:dyDescent="0.2">
      <c r="A96" s="51"/>
      <c r="B96" s="49"/>
      <c r="C96" s="50"/>
      <c r="D96" s="169" t="s">
        <v>3</v>
      </c>
      <c r="E96" s="169"/>
      <c r="F96" s="177" t="s">
        <v>58</v>
      </c>
      <c r="G96" s="178"/>
      <c r="H96" s="178"/>
      <c r="I96" s="179"/>
      <c r="J96" s="186" t="s">
        <v>54</v>
      </c>
      <c r="K96" s="186"/>
      <c r="L96" s="187"/>
    </row>
    <row r="97" spans="1:12" ht="23.25" customHeight="1" x14ac:dyDescent="0.2">
      <c r="A97" s="166" t="s">
        <v>44</v>
      </c>
      <c r="B97" s="167"/>
      <c r="C97" s="168"/>
      <c r="D97" s="97">
        <f>'Pedido de compra da licitação'!$D$69</f>
        <v>0</v>
      </c>
      <c r="E97" s="97">
        <f>'Pedido de compra da licitação'!$E$69</f>
        <v>0</v>
      </c>
      <c r="F97" s="180"/>
      <c r="G97" s="181"/>
      <c r="H97" s="181"/>
      <c r="I97" s="182"/>
      <c r="J97" s="188"/>
      <c r="K97" s="188"/>
      <c r="L97" s="189"/>
    </row>
    <row r="98" spans="1:12" ht="13.5" thickBot="1" x14ac:dyDescent="0.25">
      <c r="A98" s="166" t="s">
        <v>60</v>
      </c>
      <c r="B98" s="167"/>
      <c r="C98" s="168"/>
      <c r="D98" s="97">
        <f>'Pedido de compra da licitação'!$D$70</f>
        <v>0</v>
      </c>
      <c r="E98" s="97">
        <f>'Pedido de compra da licitação'!$E$70</f>
        <v>0</v>
      </c>
      <c r="F98" s="183"/>
      <c r="G98" s="184"/>
      <c r="H98" s="184"/>
      <c r="I98" s="185"/>
      <c r="J98" s="188"/>
      <c r="K98" s="188"/>
      <c r="L98" s="189"/>
    </row>
    <row r="99" spans="1:12" ht="27.75" customHeight="1" x14ac:dyDescent="0.2">
      <c r="A99" s="55"/>
      <c r="B99" s="48"/>
      <c r="C99" s="48"/>
      <c r="D99" s="48"/>
      <c r="E99" s="48"/>
      <c r="I99" s="13"/>
      <c r="J99" s="190"/>
      <c r="K99" s="188"/>
      <c r="L99" s="189"/>
    </row>
    <row r="100" spans="1:12" ht="27.75" customHeight="1" thickBot="1" x14ac:dyDescent="0.25">
      <c r="A100" s="200" t="s">
        <v>53</v>
      </c>
      <c r="B100" s="201"/>
      <c r="C100" s="201"/>
      <c r="D100" s="201"/>
      <c r="E100" s="201"/>
      <c r="F100" s="201"/>
      <c r="G100" s="201"/>
      <c r="H100" s="201"/>
      <c r="I100" s="202"/>
      <c r="J100" s="191"/>
      <c r="K100" s="192"/>
      <c r="L100" s="193"/>
    </row>
    <row r="101" spans="1:12" ht="11.25" customHeight="1" thickBot="1" x14ac:dyDescent="0.25"/>
    <row r="102" spans="1:12" x14ac:dyDescent="0.2">
      <c r="A102" s="250"/>
      <c r="B102" s="239" t="s">
        <v>71</v>
      </c>
      <c r="C102" s="239"/>
      <c r="D102" s="239"/>
      <c r="E102" s="239"/>
      <c r="F102" s="239"/>
      <c r="G102" s="240"/>
      <c r="H102" s="227" t="s">
        <v>191</v>
      </c>
      <c r="I102" s="227"/>
      <c r="J102" s="228"/>
      <c r="K102" s="220" t="s">
        <v>38</v>
      </c>
      <c r="L102" s="221"/>
    </row>
    <row r="103" spans="1:12" x14ac:dyDescent="0.2">
      <c r="A103" s="251"/>
      <c r="B103" s="241"/>
      <c r="C103" s="241"/>
      <c r="D103" s="241"/>
      <c r="E103" s="241"/>
      <c r="F103" s="241"/>
      <c r="G103" s="242"/>
      <c r="H103" s="229"/>
      <c r="I103" s="229"/>
      <c r="J103" s="230"/>
      <c r="K103" s="300"/>
      <c r="L103" s="301"/>
    </row>
    <row r="104" spans="1:12" ht="26.25" customHeight="1" thickBot="1" x14ac:dyDescent="0.25">
      <c r="A104" s="252"/>
      <c r="B104" s="243"/>
      <c r="C104" s="243"/>
      <c r="D104" s="243"/>
      <c r="E104" s="243"/>
      <c r="F104" s="243"/>
      <c r="G104" s="244"/>
      <c r="H104" s="231"/>
      <c r="I104" s="231"/>
      <c r="J104" s="232"/>
      <c r="K104" s="302"/>
      <c r="L104" s="303"/>
    </row>
    <row r="105" spans="1:12" ht="2.25" customHeight="1" thickBot="1" x14ac:dyDescent="0.25">
      <c r="A105" s="84"/>
      <c r="B105" s="85"/>
      <c r="C105" s="86"/>
      <c r="D105" s="87"/>
      <c r="E105" s="87"/>
      <c r="F105" s="87"/>
      <c r="G105" s="87"/>
      <c r="H105" s="88"/>
      <c r="I105" s="88"/>
      <c r="J105" s="88"/>
      <c r="K105" s="89"/>
      <c r="L105" s="90"/>
    </row>
    <row r="106" spans="1:12" x14ac:dyDescent="0.2">
      <c r="A106" s="37" t="s">
        <v>45</v>
      </c>
      <c r="B106" s="38"/>
      <c r="C106" s="172">
        <f>IF(ISBLANK($F$15),"",$F$15)</f>
        <v>0</v>
      </c>
      <c r="D106" s="173"/>
      <c r="E106" s="173"/>
      <c r="F106" s="173"/>
      <c r="G106" s="173"/>
      <c r="H106" s="173"/>
      <c r="I106" s="173"/>
      <c r="J106" s="173"/>
      <c r="K106" s="173"/>
      <c r="L106" s="174"/>
    </row>
    <row r="107" spans="1:12" ht="13.5" thickBot="1" x14ac:dyDescent="0.25">
      <c r="A107" s="39" t="s">
        <v>46</v>
      </c>
      <c r="B107" s="36"/>
      <c r="C107" s="343" t="str">
        <f>IF('Pedido de compra da licitação'!C50="","-",'Pedido de compra da licitação'!C50)</f>
        <v>-</v>
      </c>
      <c r="D107" s="344"/>
      <c r="E107" s="344"/>
      <c r="F107" s="344"/>
      <c r="G107" s="344"/>
      <c r="H107" s="344"/>
      <c r="I107" s="344"/>
      <c r="J107" s="91" t="s">
        <v>47</v>
      </c>
      <c r="K107" s="224" t="str">
        <f>'Pedido de compra da licitação'!L50</f>
        <v/>
      </c>
      <c r="L107" s="304"/>
    </row>
    <row r="108" spans="1:12" x14ac:dyDescent="0.2">
      <c r="A108" s="103" t="s">
        <v>66</v>
      </c>
      <c r="B108" s="104"/>
      <c r="C108" s="17"/>
      <c r="D108" s="233" t="str">
        <f>IF('Pedido de compra da licitação'!E10="","-",'Pedido de compra da licitação'!E10)</f>
        <v>-</v>
      </c>
      <c r="E108" s="234"/>
      <c r="F108" s="234"/>
      <c r="G108" s="234"/>
      <c r="H108" s="234"/>
      <c r="I108" s="234"/>
      <c r="J108" s="219"/>
      <c r="K108" s="219"/>
      <c r="L108" s="219"/>
    </row>
    <row r="109" spans="1:12" x14ac:dyDescent="0.2">
      <c r="A109" s="197" t="s">
        <v>51</v>
      </c>
      <c r="B109" s="198"/>
      <c r="C109" s="198"/>
      <c r="D109" s="198"/>
      <c r="E109" s="198"/>
      <c r="F109" s="198"/>
      <c r="G109" s="198"/>
      <c r="H109" s="296" t="s">
        <v>70</v>
      </c>
      <c r="I109" s="296"/>
      <c r="J109" s="296"/>
      <c r="K109" s="175">
        <f>'Pedido de compra da licitação'!H26</f>
        <v>0</v>
      </c>
      <c r="L109" s="176"/>
    </row>
    <row r="110" spans="1:12" x14ac:dyDescent="0.2">
      <c r="A110" s="210" t="s">
        <v>7</v>
      </c>
      <c r="B110" s="211"/>
      <c r="C110" s="41" t="s">
        <v>8</v>
      </c>
      <c r="D110" s="291" t="s">
        <v>50</v>
      </c>
      <c r="E110" s="292"/>
      <c r="F110" s="292"/>
      <c r="G110" s="292"/>
      <c r="H110" s="299"/>
      <c r="I110" s="290" t="s">
        <v>77</v>
      </c>
      <c r="J110" s="290"/>
      <c r="K110" s="40" t="s">
        <v>48</v>
      </c>
      <c r="L110" s="45" t="s">
        <v>49</v>
      </c>
    </row>
    <row r="111" spans="1:12" x14ac:dyDescent="0.2">
      <c r="A111" s="170" t="str">
        <f t="shared" ref="A111:A120" si="7">IF(ISBLANK(I31),"",I31)</f>
        <v/>
      </c>
      <c r="B111" s="171"/>
      <c r="C111" s="68" t="str">
        <f t="shared" ref="C111:C120" si="8">IF(ISBLANK(J31),"",J31)</f>
        <v/>
      </c>
      <c r="D111" s="267" t="str">
        <f t="shared" ref="D111:D120" si="9">IF(ISBLANK(B31),"",B31)</f>
        <v/>
      </c>
      <c r="E111" s="267"/>
      <c r="F111" s="267"/>
      <c r="G111" s="267"/>
      <c r="H111" s="267"/>
      <c r="I111" s="209">
        <f>H31</f>
        <v>0</v>
      </c>
      <c r="J111" s="209"/>
      <c r="K111" s="43" t="str">
        <f t="shared" ref="K111:K120" si="10">IF(ISBLANK(K31),"",K31)</f>
        <v/>
      </c>
      <c r="L111" s="46">
        <f t="shared" ref="L111:L122" si="11">L31</f>
        <v>0</v>
      </c>
    </row>
    <row r="112" spans="1:12" x14ac:dyDescent="0.2">
      <c r="A112" s="170" t="str">
        <f t="shared" si="7"/>
        <v/>
      </c>
      <c r="B112" s="171"/>
      <c r="C112" s="68" t="str">
        <f t="shared" si="8"/>
        <v/>
      </c>
      <c r="D112" s="267" t="str">
        <f t="shared" si="9"/>
        <v/>
      </c>
      <c r="E112" s="267"/>
      <c r="F112" s="267"/>
      <c r="G112" s="267"/>
      <c r="H112" s="267"/>
      <c r="I112" s="209">
        <f t="shared" ref="I112:I122" si="12">H32</f>
        <v>0</v>
      </c>
      <c r="J112" s="209"/>
      <c r="K112" s="43" t="str">
        <f t="shared" si="10"/>
        <v/>
      </c>
      <c r="L112" s="46">
        <f t="shared" si="11"/>
        <v>0</v>
      </c>
    </row>
    <row r="113" spans="1:12" x14ac:dyDescent="0.2">
      <c r="A113" s="170" t="str">
        <f t="shared" si="7"/>
        <v/>
      </c>
      <c r="B113" s="171"/>
      <c r="C113" s="68" t="str">
        <f t="shared" si="8"/>
        <v/>
      </c>
      <c r="D113" s="267" t="str">
        <f t="shared" si="9"/>
        <v/>
      </c>
      <c r="E113" s="267"/>
      <c r="F113" s="267"/>
      <c r="G113" s="267"/>
      <c r="H113" s="267"/>
      <c r="I113" s="209">
        <f t="shared" si="12"/>
        <v>0</v>
      </c>
      <c r="J113" s="209"/>
      <c r="K113" s="43" t="str">
        <f t="shared" si="10"/>
        <v/>
      </c>
      <c r="L113" s="46">
        <f t="shared" si="11"/>
        <v>0</v>
      </c>
    </row>
    <row r="114" spans="1:12" x14ac:dyDescent="0.2">
      <c r="A114" s="170" t="str">
        <f t="shared" si="7"/>
        <v/>
      </c>
      <c r="B114" s="171"/>
      <c r="C114" s="68" t="str">
        <f t="shared" si="8"/>
        <v/>
      </c>
      <c r="D114" s="267" t="str">
        <f t="shared" si="9"/>
        <v/>
      </c>
      <c r="E114" s="267"/>
      <c r="F114" s="267"/>
      <c r="G114" s="267"/>
      <c r="H114" s="267"/>
      <c r="I114" s="209">
        <f t="shared" si="12"/>
        <v>0</v>
      </c>
      <c r="J114" s="209"/>
      <c r="K114" s="43" t="str">
        <f t="shared" si="10"/>
        <v/>
      </c>
      <c r="L114" s="46">
        <f t="shared" si="11"/>
        <v>0</v>
      </c>
    </row>
    <row r="115" spans="1:12" x14ac:dyDescent="0.2">
      <c r="A115" s="170" t="str">
        <f t="shared" si="7"/>
        <v/>
      </c>
      <c r="B115" s="171"/>
      <c r="C115" s="68" t="str">
        <f t="shared" si="8"/>
        <v/>
      </c>
      <c r="D115" s="267" t="str">
        <f t="shared" si="9"/>
        <v/>
      </c>
      <c r="E115" s="267"/>
      <c r="F115" s="267"/>
      <c r="G115" s="267"/>
      <c r="H115" s="267"/>
      <c r="I115" s="209">
        <f t="shared" si="12"/>
        <v>0</v>
      </c>
      <c r="J115" s="209"/>
      <c r="K115" s="43" t="str">
        <f t="shared" si="10"/>
        <v/>
      </c>
      <c r="L115" s="46">
        <f t="shared" si="11"/>
        <v>0</v>
      </c>
    </row>
    <row r="116" spans="1:12" x14ac:dyDescent="0.2">
      <c r="A116" s="170" t="str">
        <f t="shared" si="7"/>
        <v/>
      </c>
      <c r="B116" s="171"/>
      <c r="C116" s="68" t="str">
        <f t="shared" si="8"/>
        <v/>
      </c>
      <c r="D116" s="267" t="str">
        <f t="shared" si="9"/>
        <v/>
      </c>
      <c r="E116" s="267"/>
      <c r="F116" s="267"/>
      <c r="G116" s="267"/>
      <c r="H116" s="267"/>
      <c r="I116" s="209">
        <f t="shared" si="12"/>
        <v>0</v>
      </c>
      <c r="J116" s="209"/>
      <c r="K116" s="43" t="str">
        <f t="shared" si="10"/>
        <v/>
      </c>
      <c r="L116" s="46">
        <f t="shared" si="11"/>
        <v>0</v>
      </c>
    </row>
    <row r="117" spans="1:12" x14ac:dyDescent="0.2">
      <c r="A117" s="170" t="str">
        <f t="shared" si="7"/>
        <v/>
      </c>
      <c r="B117" s="171"/>
      <c r="C117" s="68" t="str">
        <f t="shared" si="8"/>
        <v/>
      </c>
      <c r="D117" s="267" t="str">
        <f t="shared" si="9"/>
        <v/>
      </c>
      <c r="E117" s="267"/>
      <c r="F117" s="267"/>
      <c r="G117" s="267"/>
      <c r="H117" s="267"/>
      <c r="I117" s="209">
        <f t="shared" si="12"/>
        <v>0</v>
      </c>
      <c r="J117" s="209"/>
      <c r="K117" s="43" t="str">
        <f t="shared" si="10"/>
        <v/>
      </c>
      <c r="L117" s="46">
        <f t="shared" si="11"/>
        <v>0</v>
      </c>
    </row>
    <row r="118" spans="1:12" x14ac:dyDescent="0.2">
      <c r="A118" s="170" t="str">
        <f t="shared" si="7"/>
        <v/>
      </c>
      <c r="B118" s="171"/>
      <c r="C118" s="68" t="str">
        <f t="shared" si="8"/>
        <v/>
      </c>
      <c r="D118" s="267" t="str">
        <f t="shared" si="9"/>
        <v/>
      </c>
      <c r="E118" s="267"/>
      <c r="F118" s="267"/>
      <c r="G118" s="267"/>
      <c r="H118" s="267"/>
      <c r="I118" s="209">
        <f t="shared" si="12"/>
        <v>0</v>
      </c>
      <c r="J118" s="209"/>
      <c r="K118" s="43" t="str">
        <f t="shared" si="10"/>
        <v/>
      </c>
      <c r="L118" s="46">
        <f t="shared" si="11"/>
        <v>0</v>
      </c>
    </row>
    <row r="119" spans="1:12" x14ac:dyDescent="0.2">
      <c r="A119" s="170" t="str">
        <f t="shared" si="7"/>
        <v/>
      </c>
      <c r="B119" s="171"/>
      <c r="C119" s="68" t="str">
        <f t="shared" si="8"/>
        <v/>
      </c>
      <c r="D119" s="267" t="str">
        <f t="shared" si="9"/>
        <v/>
      </c>
      <c r="E119" s="267"/>
      <c r="F119" s="267"/>
      <c r="G119" s="267"/>
      <c r="H119" s="267"/>
      <c r="I119" s="209">
        <f t="shared" si="12"/>
        <v>0</v>
      </c>
      <c r="J119" s="209"/>
      <c r="K119" s="43" t="str">
        <f t="shared" si="10"/>
        <v/>
      </c>
      <c r="L119" s="46">
        <f t="shared" si="11"/>
        <v>0</v>
      </c>
    </row>
    <row r="120" spans="1:12" x14ac:dyDescent="0.2">
      <c r="A120" s="170" t="str">
        <f t="shared" si="7"/>
        <v/>
      </c>
      <c r="B120" s="171"/>
      <c r="C120" s="68" t="str">
        <f t="shared" si="8"/>
        <v/>
      </c>
      <c r="D120" s="267" t="str">
        <f t="shared" si="9"/>
        <v/>
      </c>
      <c r="E120" s="267"/>
      <c r="F120" s="267"/>
      <c r="G120" s="267"/>
      <c r="H120" s="267"/>
      <c r="I120" s="209">
        <f t="shared" si="12"/>
        <v>0</v>
      </c>
      <c r="J120" s="209"/>
      <c r="K120" s="43" t="str">
        <f t="shared" si="10"/>
        <v/>
      </c>
      <c r="L120" s="46">
        <f t="shared" si="11"/>
        <v>0</v>
      </c>
    </row>
    <row r="121" spans="1:12" x14ac:dyDescent="0.2">
      <c r="A121" s="170"/>
      <c r="B121" s="171"/>
      <c r="C121" s="68"/>
      <c r="D121" s="267" t="str">
        <f>IF(ISBLANK(B41),"",B41)</f>
        <v/>
      </c>
      <c r="E121" s="267"/>
      <c r="F121" s="267"/>
      <c r="G121" s="267"/>
      <c r="H121" s="267"/>
      <c r="I121" s="209">
        <f t="shared" si="12"/>
        <v>0</v>
      </c>
      <c r="J121" s="209"/>
      <c r="K121" s="43"/>
      <c r="L121" s="46">
        <f t="shared" si="11"/>
        <v>0</v>
      </c>
    </row>
    <row r="122" spans="1:12" x14ac:dyDescent="0.2">
      <c r="A122" s="170" t="str">
        <f>IF(ISBLANK(I41),"",I41)</f>
        <v/>
      </c>
      <c r="B122" s="171"/>
      <c r="C122" s="68" t="str">
        <f>IF(ISBLANK(J41),"",J41)</f>
        <v/>
      </c>
      <c r="D122" s="267" t="str">
        <f>IF(ISBLANK(B42),"",B42)</f>
        <v/>
      </c>
      <c r="E122" s="267"/>
      <c r="F122" s="267"/>
      <c r="G122" s="267"/>
      <c r="H122" s="267"/>
      <c r="I122" s="209">
        <f t="shared" si="12"/>
        <v>0</v>
      </c>
      <c r="J122" s="209"/>
      <c r="K122" s="43" t="str">
        <f>IF(ISBLANK(K42),"",K42)</f>
        <v/>
      </c>
      <c r="L122" s="46">
        <f t="shared" si="11"/>
        <v>0</v>
      </c>
    </row>
    <row r="123" spans="1:12" x14ac:dyDescent="0.2">
      <c r="A123" s="203" t="s">
        <v>1</v>
      </c>
      <c r="B123" s="204"/>
      <c r="C123" s="204"/>
      <c r="D123" s="194" t="str">
        <f>'Pedido de compra da licitação'!D66:K66</f>
        <v/>
      </c>
      <c r="E123" s="195"/>
      <c r="F123" s="195"/>
      <c r="G123" s="195"/>
      <c r="H123" s="195"/>
      <c r="I123" s="195"/>
      <c r="J123" s="196"/>
      <c r="K123" s="42" t="s">
        <v>56</v>
      </c>
      <c r="L123" s="46">
        <f>SUM(L111:L122)</f>
        <v>0</v>
      </c>
    </row>
    <row r="124" spans="1:12" ht="13.5" thickBot="1" x14ac:dyDescent="0.25">
      <c r="A124" s="203" t="s">
        <v>69</v>
      </c>
      <c r="B124" s="204"/>
      <c r="C124" s="204"/>
      <c r="D124" s="194" t="str">
        <f>'Pedido de compra da licitação'!D67:K67</f>
        <v/>
      </c>
      <c r="E124" s="195"/>
      <c r="F124" s="205"/>
      <c r="G124" s="205"/>
      <c r="H124" s="205"/>
      <c r="I124" s="205"/>
      <c r="J124" s="206"/>
      <c r="L124" s="47"/>
    </row>
    <row r="125" spans="1:12" ht="12.75" customHeight="1" x14ac:dyDescent="0.2">
      <c r="A125" s="51"/>
      <c r="B125" s="49"/>
      <c r="C125" s="50"/>
      <c r="D125" s="169" t="s">
        <v>3</v>
      </c>
      <c r="E125" s="169"/>
      <c r="F125" s="177" t="s">
        <v>58</v>
      </c>
      <c r="G125" s="178"/>
      <c r="H125" s="178"/>
      <c r="I125" s="179"/>
      <c r="J125" s="186" t="s">
        <v>54</v>
      </c>
      <c r="K125" s="186"/>
      <c r="L125" s="187"/>
    </row>
    <row r="126" spans="1:12" ht="30" customHeight="1" x14ac:dyDescent="0.2">
      <c r="A126" s="166" t="s">
        <v>44</v>
      </c>
      <c r="B126" s="167"/>
      <c r="C126" s="168"/>
      <c r="D126" s="97">
        <f>'Pedido de compra da licitação'!$D$69</f>
        <v>0</v>
      </c>
      <c r="E126" s="97">
        <f>'Pedido de compra da licitação'!$E$69</f>
        <v>0</v>
      </c>
      <c r="F126" s="180"/>
      <c r="G126" s="181"/>
      <c r="H126" s="181"/>
      <c r="I126" s="182"/>
      <c r="J126" s="188"/>
      <c r="K126" s="188"/>
      <c r="L126" s="189"/>
    </row>
    <row r="127" spans="1:12" ht="13.5" thickBot="1" x14ac:dyDescent="0.25">
      <c r="A127" s="166" t="s">
        <v>60</v>
      </c>
      <c r="B127" s="167"/>
      <c r="C127" s="168"/>
      <c r="D127" s="97">
        <f>'Pedido de compra da licitação'!$D$70</f>
        <v>0</v>
      </c>
      <c r="E127" s="97">
        <f>'Pedido de compra da licitação'!$E$70</f>
        <v>0</v>
      </c>
      <c r="F127" s="183"/>
      <c r="G127" s="184"/>
      <c r="H127" s="184"/>
      <c r="I127" s="185"/>
      <c r="J127" s="188"/>
      <c r="K127" s="188"/>
      <c r="L127" s="189"/>
    </row>
    <row r="128" spans="1:12" ht="24" customHeight="1" x14ac:dyDescent="0.2">
      <c r="A128" s="55"/>
      <c r="B128" s="48"/>
      <c r="C128" s="48"/>
      <c r="D128" s="48"/>
      <c r="E128" s="48"/>
      <c r="I128" s="13"/>
      <c r="J128" s="190"/>
      <c r="K128" s="188"/>
      <c r="L128" s="189"/>
    </row>
    <row r="129" spans="1:12" ht="13.5" thickBot="1" x14ac:dyDescent="0.25">
      <c r="A129" s="200" t="s">
        <v>53</v>
      </c>
      <c r="B129" s="201"/>
      <c r="C129" s="201"/>
      <c r="D129" s="201"/>
      <c r="E129" s="201"/>
      <c r="F129" s="201"/>
      <c r="G129" s="201"/>
      <c r="H129" s="201"/>
      <c r="I129" s="202"/>
      <c r="J129" s="191"/>
      <c r="K129" s="192"/>
      <c r="L129" s="193"/>
    </row>
  </sheetData>
  <mergeCells count="177">
    <mergeCell ref="B35:G35"/>
    <mergeCell ref="B36:G36"/>
    <mergeCell ref="B37:G37"/>
    <mergeCell ref="B38:G38"/>
    <mergeCell ref="B31:G31"/>
    <mergeCell ref="B32:G32"/>
    <mergeCell ref="B33:G33"/>
    <mergeCell ref="B34:G34"/>
    <mergeCell ref="K2:L2"/>
    <mergeCell ref="A4:L4"/>
    <mergeCell ref="J6:K6"/>
    <mergeCell ref="D7:I7"/>
    <mergeCell ref="D9:I9"/>
    <mergeCell ref="B26:G26"/>
    <mergeCell ref="B27:G27"/>
    <mergeCell ref="B28:G28"/>
    <mergeCell ref="B19:G19"/>
    <mergeCell ref="B20:G20"/>
    <mergeCell ref="B21:G21"/>
    <mergeCell ref="B22:G22"/>
    <mergeCell ref="B29:G29"/>
    <mergeCell ref="B30:G30"/>
    <mergeCell ref="B23:G23"/>
    <mergeCell ref="B24:G24"/>
    <mergeCell ref="B25:G25"/>
    <mergeCell ref="F15:L15"/>
    <mergeCell ref="A17:A18"/>
    <mergeCell ref="I17:I18"/>
    <mergeCell ref="J17:J18"/>
    <mergeCell ref="K17:K18"/>
    <mergeCell ref="L17:L18"/>
    <mergeCell ref="H17:H18"/>
    <mergeCell ref="A16:E16"/>
    <mergeCell ref="F16:L16"/>
    <mergeCell ref="K43:L43"/>
    <mergeCell ref="B44:H44"/>
    <mergeCell ref="B45:H45"/>
    <mergeCell ref="F48:I48"/>
    <mergeCell ref="A49:L49"/>
    <mergeCell ref="B54:K54"/>
    <mergeCell ref="B41:G41"/>
    <mergeCell ref="B42:G42"/>
    <mergeCell ref="B39:G39"/>
    <mergeCell ref="B40:G40"/>
    <mergeCell ref="B43:H43"/>
    <mergeCell ref="I43:J43"/>
    <mergeCell ref="H71:L71"/>
    <mergeCell ref="A73:A75"/>
    <mergeCell ref="B73:G75"/>
    <mergeCell ref="H73:J75"/>
    <mergeCell ref="K73:L73"/>
    <mergeCell ref="K74:L75"/>
    <mergeCell ref="B60:G60"/>
    <mergeCell ref="H60:K60"/>
    <mergeCell ref="A62:L62"/>
    <mergeCell ref="A66:L66"/>
    <mergeCell ref="A70:E70"/>
    <mergeCell ref="F70:G70"/>
    <mergeCell ref="A82:B82"/>
    <mergeCell ref="A83:B83"/>
    <mergeCell ref="A84:B84"/>
    <mergeCell ref="D82:H82"/>
    <mergeCell ref="D83:H83"/>
    <mergeCell ref="D84:H84"/>
    <mergeCell ref="C77:L77"/>
    <mergeCell ref="C78:I78"/>
    <mergeCell ref="K78:L78"/>
    <mergeCell ref="A81:B81"/>
    <mergeCell ref="A80:G80"/>
    <mergeCell ref="H80:J80"/>
    <mergeCell ref="K80:L80"/>
    <mergeCell ref="D81:H81"/>
    <mergeCell ref="J79:L79"/>
    <mergeCell ref="D79:I79"/>
    <mergeCell ref="I81:J81"/>
    <mergeCell ref="I82:J82"/>
    <mergeCell ref="I83:J83"/>
    <mergeCell ref="I84:J84"/>
    <mergeCell ref="A88:B88"/>
    <mergeCell ref="A89:B89"/>
    <mergeCell ref="A90:B90"/>
    <mergeCell ref="I88:J88"/>
    <mergeCell ref="I89:J89"/>
    <mergeCell ref="I90:J90"/>
    <mergeCell ref="D88:H88"/>
    <mergeCell ref="A85:B85"/>
    <mergeCell ref="A86:B86"/>
    <mergeCell ref="A87:B87"/>
    <mergeCell ref="I87:J87"/>
    <mergeCell ref="D85:H85"/>
    <mergeCell ref="D86:H86"/>
    <mergeCell ref="D87:H87"/>
    <mergeCell ref="D89:H89"/>
    <mergeCell ref="D90:H90"/>
    <mergeCell ref="I85:J85"/>
    <mergeCell ref="I86:J86"/>
    <mergeCell ref="K102:L102"/>
    <mergeCell ref="K103:L104"/>
    <mergeCell ref="D94:J94"/>
    <mergeCell ref="A95:C95"/>
    <mergeCell ref="D95:J95"/>
    <mergeCell ref="D96:E96"/>
    <mergeCell ref="A97:C97"/>
    <mergeCell ref="F96:I98"/>
    <mergeCell ref="J96:L100"/>
    <mergeCell ref="A98:C98"/>
    <mergeCell ref="A100:I100"/>
    <mergeCell ref="A94:C94"/>
    <mergeCell ref="D91:H91"/>
    <mergeCell ref="D92:H92"/>
    <mergeCell ref="D93:H93"/>
    <mergeCell ref="C107:I107"/>
    <mergeCell ref="A110:B110"/>
    <mergeCell ref="A111:B111"/>
    <mergeCell ref="A102:A104"/>
    <mergeCell ref="B102:G104"/>
    <mergeCell ref="H102:J104"/>
    <mergeCell ref="A109:G109"/>
    <mergeCell ref="H109:J109"/>
    <mergeCell ref="I110:J110"/>
    <mergeCell ref="D110:H110"/>
    <mergeCell ref="I111:J111"/>
    <mergeCell ref="A91:B91"/>
    <mergeCell ref="A92:B92"/>
    <mergeCell ref="A93:B93"/>
    <mergeCell ref="I91:J91"/>
    <mergeCell ref="I92:J92"/>
    <mergeCell ref="I93:J93"/>
    <mergeCell ref="D111:H111"/>
    <mergeCell ref="A126:C126"/>
    <mergeCell ref="F125:I127"/>
    <mergeCell ref="J125:L129"/>
    <mergeCell ref="A127:C127"/>
    <mergeCell ref="A129:I129"/>
    <mergeCell ref="K107:L107"/>
    <mergeCell ref="C106:L106"/>
    <mergeCell ref="A124:C124"/>
    <mergeCell ref="D124:J124"/>
    <mergeCell ref="D125:E125"/>
    <mergeCell ref="A115:B115"/>
    <mergeCell ref="A116:B116"/>
    <mergeCell ref="A117:B117"/>
    <mergeCell ref="I117:J117"/>
    <mergeCell ref="D117:H117"/>
    <mergeCell ref="A121:B121"/>
    <mergeCell ref="D121:H121"/>
    <mergeCell ref="A112:B112"/>
    <mergeCell ref="A113:B113"/>
    <mergeCell ref="A114:B114"/>
    <mergeCell ref="D123:J123"/>
    <mergeCell ref="A118:B118"/>
    <mergeCell ref="A119:B119"/>
    <mergeCell ref="A120:B120"/>
    <mergeCell ref="K109:L109"/>
    <mergeCell ref="A122:B122"/>
    <mergeCell ref="A123:C123"/>
    <mergeCell ref="I121:J121"/>
    <mergeCell ref="D108:I108"/>
    <mergeCell ref="J108:L108"/>
    <mergeCell ref="I113:J113"/>
    <mergeCell ref="I114:J114"/>
    <mergeCell ref="I115:J115"/>
    <mergeCell ref="I116:J116"/>
    <mergeCell ref="I118:J118"/>
    <mergeCell ref="I119:J119"/>
    <mergeCell ref="I120:J120"/>
    <mergeCell ref="I122:J122"/>
    <mergeCell ref="D112:H112"/>
    <mergeCell ref="D113:H113"/>
    <mergeCell ref="D114:H114"/>
    <mergeCell ref="D115:H115"/>
    <mergeCell ref="D116:H116"/>
    <mergeCell ref="D118:H118"/>
    <mergeCell ref="I112:J112"/>
    <mergeCell ref="D119:H119"/>
    <mergeCell ref="D120:H120"/>
    <mergeCell ref="D122:H122"/>
  </mergeCells>
  <dataValidations count="2">
    <dataValidation type="list" allowBlank="1" showInputMessage="1" showErrorMessage="1" sqref="J44:J45" xr:uid="{00000000-0002-0000-0400-000000000000}">
      <formula1>#REF!</formula1>
    </dataValidation>
    <dataValidation type="list" allowBlank="1" showInputMessage="1" showErrorMessage="1" sqref="J19:J42" xr:uid="{00000000-0002-0000-0400-000001000000}">
      <formula1>unidade</formula1>
    </dataValidation>
  </dataValidations>
  <pageMargins left="0.42" right="0.39370078740157483" top="0.25" bottom="0.59055118110236227" header="0.45" footer="0.51181102362204722"/>
  <pageSetup paperSize="9" scale="9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29"/>
  <sheetViews>
    <sheetView topLeftCell="A2" zoomScaleNormal="100" workbookViewId="0">
      <selection activeCell="H102" sqref="H102:J104"/>
    </sheetView>
  </sheetViews>
  <sheetFormatPr defaultRowHeight="12.75" x14ac:dyDescent="0.2"/>
  <cols>
    <col min="1" max="1" width="4.5703125" style="1" customWidth="1"/>
    <col min="2" max="2" width="6.7109375" style="1" customWidth="1"/>
    <col min="3" max="3" width="5.42578125" style="1" customWidth="1"/>
    <col min="4" max="4" width="9.140625" style="1"/>
    <col min="5" max="5" width="4.7109375" style="1" customWidth="1"/>
    <col min="6" max="6" width="10" style="1" customWidth="1"/>
    <col min="7" max="7" width="7.85546875" style="1" customWidth="1"/>
    <col min="8" max="8" width="15.7109375" style="1" customWidth="1"/>
    <col min="9" max="10" width="7.85546875" style="1" customWidth="1"/>
    <col min="11" max="11" width="9.140625" style="1"/>
    <col min="12" max="12" width="10.140625" style="1" customWidth="1"/>
    <col min="13" max="16384" width="9.140625" style="1"/>
  </cols>
  <sheetData>
    <row r="1" spans="1:12" ht="8.25" hidden="1" customHeight="1" x14ac:dyDescent="0.2">
      <c r="E1" s="2"/>
      <c r="F1" s="2"/>
      <c r="G1" s="2"/>
      <c r="H1" s="2"/>
      <c r="I1" s="2"/>
      <c r="J1" s="2"/>
    </row>
    <row r="2" spans="1:12" x14ac:dyDescent="0.2">
      <c r="A2" s="52"/>
      <c r="B2" s="53"/>
      <c r="C2" s="67" t="s">
        <v>63</v>
      </c>
      <c r="D2" s="53"/>
      <c r="E2" s="54"/>
      <c r="F2" s="54"/>
      <c r="G2" s="54"/>
      <c r="H2" s="54"/>
      <c r="I2" s="54"/>
      <c r="J2" s="54"/>
      <c r="K2" s="331" t="s">
        <v>76</v>
      </c>
      <c r="L2" s="332"/>
    </row>
    <row r="3" spans="1:12" x14ac:dyDescent="0.2">
      <c r="A3" s="55"/>
      <c r="C3" s="35" t="s">
        <v>0</v>
      </c>
      <c r="E3" s="2"/>
      <c r="F3" s="2"/>
      <c r="G3" s="2"/>
      <c r="H3" s="2"/>
      <c r="I3" s="2"/>
      <c r="J3" s="2"/>
      <c r="L3" s="47"/>
    </row>
    <row r="4" spans="1:12" ht="15" x14ac:dyDescent="0.2">
      <c r="A4" s="339" t="s">
        <v>32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1"/>
    </row>
    <row r="5" spans="1:12" ht="8.25" customHeight="1" x14ac:dyDescent="0.2">
      <c r="A5" s="55"/>
      <c r="B5" s="44"/>
      <c r="C5" s="44"/>
      <c r="D5" s="44"/>
      <c r="E5" s="44"/>
      <c r="F5" s="44"/>
      <c r="G5" s="44"/>
      <c r="H5" s="44"/>
      <c r="I5" s="44"/>
      <c r="J5" s="44"/>
      <c r="K5" s="44"/>
      <c r="L5" s="75"/>
    </row>
    <row r="6" spans="1:12" x14ac:dyDescent="0.2">
      <c r="A6" s="55"/>
      <c r="J6" s="307" t="s">
        <v>3</v>
      </c>
      <c r="K6" s="308"/>
      <c r="L6" s="47"/>
    </row>
    <row r="7" spans="1:12" x14ac:dyDescent="0.2">
      <c r="A7" s="55"/>
      <c r="D7" s="259" t="s">
        <v>4</v>
      </c>
      <c r="E7" s="260"/>
      <c r="F7" s="260"/>
      <c r="G7" s="260"/>
      <c r="H7" s="260"/>
      <c r="I7" s="327"/>
      <c r="J7" s="23">
        <f>'Pedido de compra da licitação'!F7</f>
        <v>0</v>
      </c>
      <c r="K7" s="24">
        <f>'Pedido de compra da licitação'!G7</f>
        <v>0</v>
      </c>
      <c r="L7" s="47"/>
    </row>
    <row r="8" spans="1:12" ht="3.75" customHeight="1" x14ac:dyDescent="0.2">
      <c r="A8" s="55"/>
      <c r="J8" s="12"/>
      <c r="K8" s="12"/>
      <c r="L8" s="47"/>
    </row>
    <row r="9" spans="1:12" x14ac:dyDescent="0.2">
      <c r="A9" s="55"/>
      <c r="D9" s="259" t="s">
        <v>55</v>
      </c>
      <c r="E9" s="260"/>
      <c r="F9" s="260"/>
      <c r="G9" s="260"/>
      <c r="H9" s="260"/>
      <c r="I9" s="327"/>
      <c r="J9" s="23">
        <f>'Pedido de compra da licitação'!L7</f>
        <v>0</v>
      </c>
      <c r="K9" s="24">
        <f>'Pedido de compra da licitação'!M7</f>
        <v>0</v>
      </c>
      <c r="L9" s="47"/>
    </row>
    <row r="10" spans="1:12" ht="3" customHeight="1" x14ac:dyDescent="0.2">
      <c r="A10" s="55"/>
      <c r="L10" s="47"/>
    </row>
    <row r="11" spans="1:12" hidden="1" x14ac:dyDescent="0.2">
      <c r="A11" s="55"/>
      <c r="L11" s="47"/>
    </row>
    <row r="12" spans="1:12" ht="8.25" hidden="1" customHeight="1" x14ac:dyDescent="0.2">
      <c r="A12" s="55"/>
      <c r="L12" s="47"/>
    </row>
    <row r="13" spans="1:12" hidden="1" x14ac:dyDescent="0.2">
      <c r="A13" s="55"/>
      <c r="L13" s="47"/>
    </row>
    <row r="14" spans="1:12" ht="9" hidden="1" customHeight="1" x14ac:dyDescent="0.2">
      <c r="A14" s="57"/>
      <c r="L14" s="47"/>
    </row>
    <row r="15" spans="1:12" x14ac:dyDescent="0.2">
      <c r="A15" s="76" t="s">
        <v>39</v>
      </c>
      <c r="B15" s="5"/>
      <c r="C15" s="5"/>
      <c r="D15" s="5"/>
      <c r="E15" s="5"/>
      <c r="F15" s="328">
        <f>'Pedido de compra da licitação'!D9</f>
        <v>0</v>
      </c>
      <c r="G15" s="328"/>
      <c r="H15" s="328"/>
      <c r="I15" s="328"/>
      <c r="J15" s="328"/>
      <c r="K15" s="328"/>
      <c r="L15" s="329"/>
    </row>
    <row r="16" spans="1:12" ht="12.75" customHeight="1" x14ac:dyDescent="0.2">
      <c r="A16" s="328" t="s">
        <v>67</v>
      </c>
      <c r="B16" s="328"/>
      <c r="C16" s="328"/>
      <c r="D16" s="328"/>
      <c r="E16" s="328"/>
      <c r="F16" s="285" t="str">
        <f>IF('Pedido de compra da licitação'!E10="","-",'Pedido de compra da licitação'!E10)</f>
        <v>-</v>
      </c>
      <c r="G16" s="285"/>
      <c r="H16" s="285"/>
      <c r="I16" s="285"/>
      <c r="J16" s="285"/>
      <c r="K16" s="285"/>
      <c r="L16" s="330"/>
    </row>
    <row r="17" spans="1:12" x14ac:dyDescent="0.2">
      <c r="A17" s="342" t="s">
        <v>5</v>
      </c>
      <c r="B17" s="333" t="s">
        <v>6</v>
      </c>
      <c r="C17" s="334"/>
      <c r="D17" s="334"/>
      <c r="E17" s="334"/>
      <c r="F17" s="334"/>
      <c r="G17" s="334"/>
      <c r="H17" s="295" t="s">
        <v>77</v>
      </c>
      <c r="I17" s="295" t="s">
        <v>7</v>
      </c>
      <c r="J17" s="165" t="s">
        <v>8</v>
      </c>
      <c r="K17" s="290" t="s">
        <v>9</v>
      </c>
      <c r="L17" s="326" t="s">
        <v>10</v>
      </c>
    </row>
    <row r="18" spans="1:12" x14ac:dyDescent="0.2">
      <c r="A18" s="342"/>
      <c r="B18" s="336"/>
      <c r="C18" s="337"/>
      <c r="D18" s="337"/>
      <c r="E18" s="337"/>
      <c r="F18" s="337"/>
      <c r="G18" s="337"/>
      <c r="H18" s="295"/>
      <c r="I18" s="295"/>
      <c r="J18" s="165"/>
      <c r="K18" s="290"/>
      <c r="L18" s="326"/>
    </row>
    <row r="19" spans="1:12" ht="24.95" customHeight="1" x14ac:dyDescent="0.2">
      <c r="A19" s="58">
        <v>85</v>
      </c>
      <c r="B19" s="325"/>
      <c r="C19" s="325"/>
      <c r="D19" s="325"/>
      <c r="E19" s="325"/>
      <c r="F19" s="325"/>
      <c r="G19" s="325"/>
      <c r="H19" s="140"/>
      <c r="I19" s="15"/>
      <c r="J19" s="16"/>
      <c r="K19" s="33"/>
      <c r="L19" s="92">
        <f>I19*K19</f>
        <v>0</v>
      </c>
    </row>
    <row r="20" spans="1:12" ht="24.95" customHeight="1" x14ac:dyDescent="0.2">
      <c r="A20" s="58">
        <v>86</v>
      </c>
      <c r="B20" s="325"/>
      <c r="C20" s="325"/>
      <c r="D20" s="325"/>
      <c r="E20" s="325"/>
      <c r="F20" s="325"/>
      <c r="G20" s="325"/>
      <c r="H20" s="140"/>
      <c r="I20" s="15"/>
      <c r="J20" s="16"/>
      <c r="K20" s="33"/>
      <c r="L20" s="92">
        <f t="shared" ref="L20:L42" si="0">I20*K20</f>
        <v>0</v>
      </c>
    </row>
    <row r="21" spans="1:12" ht="24.95" customHeight="1" x14ac:dyDescent="0.2">
      <c r="A21" s="58">
        <v>87</v>
      </c>
      <c r="B21" s="325"/>
      <c r="C21" s="325"/>
      <c r="D21" s="325"/>
      <c r="E21" s="325"/>
      <c r="F21" s="325"/>
      <c r="G21" s="325"/>
      <c r="H21" s="140"/>
      <c r="I21" s="15"/>
      <c r="J21" s="16"/>
      <c r="K21" s="33"/>
      <c r="L21" s="92">
        <f t="shared" si="0"/>
        <v>0</v>
      </c>
    </row>
    <row r="22" spans="1:12" ht="24.95" customHeight="1" x14ac:dyDescent="0.2">
      <c r="A22" s="58">
        <v>88</v>
      </c>
      <c r="B22" s="325"/>
      <c r="C22" s="325"/>
      <c r="D22" s="325"/>
      <c r="E22" s="325"/>
      <c r="F22" s="325"/>
      <c r="G22" s="325"/>
      <c r="H22" s="140"/>
      <c r="I22" s="15"/>
      <c r="J22" s="16"/>
      <c r="K22" s="33"/>
      <c r="L22" s="92">
        <f t="shared" si="0"/>
        <v>0</v>
      </c>
    </row>
    <row r="23" spans="1:12" ht="24.95" customHeight="1" x14ac:dyDescent="0.2">
      <c r="A23" s="58">
        <v>89</v>
      </c>
      <c r="B23" s="325"/>
      <c r="C23" s="325"/>
      <c r="D23" s="325"/>
      <c r="E23" s="325"/>
      <c r="F23" s="325"/>
      <c r="G23" s="325"/>
      <c r="H23" s="140"/>
      <c r="I23" s="15"/>
      <c r="J23" s="16"/>
      <c r="K23" s="33"/>
      <c r="L23" s="92">
        <f t="shared" si="0"/>
        <v>0</v>
      </c>
    </row>
    <row r="24" spans="1:12" ht="24.95" customHeight="1" x14ac:dyDescent="0.2">
      <c r="A24" s="58">
        <v>90</v>
      </c>
      <c r="B24" s="325"/>
      <c r="C24" s="325"/>
      <c r="D24" s="325"/>
      <c r="E24" s="325"/>
      <c r="F24" s="325"/>
      <c r="G24" s="325"/>
      <c r="H24" s="140"/>
      <c r="I24" s="15"/>
      <c r="J24" s="16"/>
      <c r="K24" s="33"/>
      <c r="L24" s="92">
        <f t="shared" si="0"/>
        <v>0</v>
      </c>
    </row>
    <row r="25" spans="1:12" ht="24.95" customHeight="1" x14ac:dyDescent="0.2">
      <c r="A25" s="58">
        <v>91</v>
      </c>
      <c r="B25" s="325"/>
      <c r="C25" s="325"/>
      <c r="D25" s="325"/>
      <c r="E25" s="325"/>
      <c r="F25" s="325"/>
      <c r="G25" s="325"/>
      <c r="H25" s="140"/>
      <c r="I25" s="15"/>
      <c r="J25" s="16"/>
      <c r="K25" s="33"/>
      <c r="L25" s="92">
        <f t="shared" si="0"/>
        <v>0</v>
      </c>
    </row>
    <row r="26" spans="1:12" ht="24.95" customHeight="1" x14ac:dyDescent="0.2">
      <c r="A26" s="58">
        <v>92</v>
      </c>
      <c r="B26" s="325"/>
      <c r="C26" s="325"/>
      <c r="D26" s="325"/>
      <c r="E26" s="325"/>
      <c r="F26" s="325"/>
      <c r="G26" s="325"/>
      <c r="H26" s="140"/>
      <c r="I26" s="15"/>
      <c r="J26" s="16"/>
      <c r="K26" s="33"/>
      <c r="L26" s="92">
        <f t="shared" si="0"/>
        <v>0</v>
      </c>
    </row>
    <row r="27" spans="1:12" ht="24.95" customHeight="1" x14ac:dyDescent="0.2">
      <c r="A27" s="58">
        <v>93</v>
      </c>
      <c r="B27" s="325"/>
      <c r="C27" s="325"/>
      <c r="D27" s="325"/>
      <c r="E27" s="325"/>
      <c r="F27" s="325"/>
      <c r="G27" s="325"/>
      <c r="H27" s="140"/>
      <c r="I27" s="15"/>
      <c r="J27" s="16"/>
      <c r="K27" s="33"/>
      <c r="L27" s="92">
        <f t="shared" si="0"/>
        <v>0</v>
      </c>
    </row>
    <row r="28" spans="1:12" ht="24.95" customHeight="1" x14ac:dyDescent="0.2">
      <c r="A28" s="58">
        <v>94</v>
      </c>
      <c r="B28" s="325"/>
      <c r="C28" s="325"/>
      <c r="D28" s="325"/>
      <c r="E28" s="325"/>
      <c r="F28" s="325"/>
      <c r="G28" s="325"/>
      <c r="H28" s="140"/>
      <c r="I28" s="15"/>
      <c r="J28" s="16"/>
      <c r="K28" s="33"/>
      <c r="L28" s="92">
        <f t="shared" si="0"/>
        <v>0</v>
      </c>
    </row>
    <row r="29" spans="1:12" ht="24.95" customHeight="1" x14ac:dyDescent="0.2">
      <c r="A29" s="58">
        <v>95</v>
      </c>
      <c r="B29" s="325"/>
      <c r="C29" s="325"/>
      <c r="D29" s="325"/>
      <c r="E29" s="325"/>
      <c r="F29" s="325"/>
      <c r="G29" s="325"/>
      <c r="H29" s="140"/>
      <c r="I29" s="15"/>
      <c r="J29" s="16"/>
      <c r="K29" s="33"/>
      <c r="L29" s="92">
        <f t="shared" si="0"/>
        <v>0</v>
      </c>
    </row>
    <row r="30" spans="1:12" ht="24.95" customHeight="1" x14ac:dyDescent="0.2">
      <c r="A30" s="58">
        <v>96</v>
      </c>
      <c r="B30" s="325"/>
      <c r="C30" s="325"/>
      <c r="D30" s="325"/>
      <c r="E30" s="325"/>
      <c r="F30" s="325"/>
      <c r="G30" s="325"/>
      <c r="H30" s="140"/>
      <c r="I30" s="15"/>
      <c r="J30" s="16"/>
      <c r="K30" s="33"/>
      <c r="L30" s="92">
        <f t="shared" si="0"/>
        <v>0</v>
      </c>
    </row>
    <row r="31" spans="1:12" ht="24.95" customHeight="1" x14ac:dyDescent="0.2">
      <c r="A31" s="58">
        <v>97</v>
      </c>
      <c r="B31" s="325"/>
      <c r="C31" s="325"/>
      <c r="D31" s="325"/>
      <c r="E31" s="325"/>
      <c r="F31" s="325"/>
      <c r="G31" s="325"/>
      <c r="H31" s="140"/>
      <c r="I31" s="15"/>
      <c r="J31" s="16"/>
      <c r="K31" s="33"/>
      <c r="L31" s="92">
        <f t="shared" si="0"/>
        <v>0</v>
      </c>
    </row>
    <row r="32" spans="1:12" ht="24.95" customHeight="1" x14ac:dyDescent="0.2">
      <c r="A32" s="58">
        <v>98</v>
      </c>
      <c r="B32" s="325"/>
      <c r="C32" s="325"/>
      <c r="D32" s="325"/>
      <c r="E32" s="325"/>
      <c r="F32" s="325"/>
      <c r="G32" s="325"/>
      <c r="H32" s="140"/>
      <c r="I32" s="15"/>
      <c r="J32" s="16"/>
      <c r="K32" s="33"/>
      <c r="L32" s="92">
        <f t="shared" si="0"/>
        <v>0</v>
      </c>
    </row>
    <row r="33" spans="1:12" ht="24.95" customHeight="1" x14ac:dyDescent="0.2">
      <c r="A33" s="58">
        <v>99</v>
      </c>
      <c r="B33" s="325"/>
      <c r="C33" s="325"/>
      <c r="D33" s="325"/>
      <c r="E33" s="325"/>
      <c r="F33" s="325"/>
      <c r="G33" s="325"/>
      <c r="H33" s="140"/>
      <c r="I33" s="15"/>
      <c r="J33" s="16"/>
      <c r="K33" s="33"/>
      <c r="L33" s="92">
        <f t="shared" si="0"/>
        <v>0</v>
      </c>
    </row>
    <row r="34" spans="1:12" ht="24.95" customHeight="1" x14ac:dyDescent="0.2">
      <c r="A34" s="58">
        <v>100</v>
      </c>
      <c r="B34" s="325"/>
      <c r="C34" s="325"/>
      <c r="D34" s="325"/>
      <c r="E34" s="325"/>
      <c r="F34" s="325"/>
      <c r="G34" s="325"/>
      <c r="H34" s="140"/>
      <c r="I34" s="15"/>
      <c r="J34" s="16"/>
      <c r="K34" s="33"/>
      <c r="L34" s="92">
        <f t="shared" si="0"/>
        <v>0</v>
      </c>
    </row>
    <row r="35" spans="1:12" ht="24.95" customHeight="1" x14ac:dyDescent="0.2">
      <c r="A35" s="58">
        <v>101</v>
      </c>
      <c r="B35" s="325"/>
      <c r="C35" s="325"/>
      <c r="D35" s="325"/>
      <c r="E35" s="325"/>
      <c r="F35" s="325"/>
      <c r="G35" s="325"/>
      <c r="H35" s="140"/>
      <c r="I35" s="15"/>
      <c r="J35" s="16"/>
      <c r="K35" s="33"/>
      <c r="L35" s="92">
        <f t="shared" si="0"/>
        <v>0</v>
      </c>
    </row>
    <row r="36" spans="1:12" ht="24.95" customHeight="1" x14ac:dyDescent="0.2">
      <c r="A36" s="58">
        <v>102</v>
      </c>
      <c r="B36" s="325"/>
      <c r="C36" s="325"/>
      <c r="D36" s="325"/>
      <c r="E36" s="325"/>
      <c r="F36" s="325"/>
      <c r="G36" s="325"/>
      <c r="H36" s="140"/>
      <c r="I36" s="15"/>
      <c r="J36" s="16"/>
      <c r="K36" s="33"/>
      <c r="L36" s="92">
        <f t="shared" si="0"/>
        <v>0</v>
      </c>
    </row>
    <row r="37" spans="1:12" ht="24.95" customHeight="1" x14ac:dyDescent="0.2">
      <c r="A37" s="58">
        <v>103</v>
      </c>
      <c r="B37" s="325"/>
      <c r="C37" s="325"/>
      <c r="D37" s="325"/>
      <c r="E37" s="325"/>
      <c r="F37" s="325"/>
      <c r="G37" s="325"/>
      <c r="H37" s="140"/>
      <c r="I37" s="15"/>
      <c r="J37" s="16"/>
      <c r="K37" s="33"/>
      <c r="L37" s="92">
        <f t="shared" si="0"/>
        <v>0</v>
      </c>
    </row>
    <row r="38" spans="1:12" ht="24.95" customHeight="1" x14ac:dyDescent="0.2">
      <c r="A38" s="58">
        <v>104</v>
      </c>
      <c r="B38" s="325"/>
      <c r="C38" s="325"/>
      <c r="D38" s="325"/>
      <c r="E38" s="325"/>
      <c r="F38" s="325"/>
      <c r="G38" s="325"/>
      <c r="H38" s="140"/>
      <c r="I38" s="15"/>
      <c r="J38" s="16"/>
      <c r="K38" s="33"/>
      <c r="L38" s="92">
        <f t="shared" si="0"/>
        <v>0</v>
      </c>
    </row>
    <row r="39" spans="1:12" ht="24.95" customHeight="1" x14ac:dyDescent="0.2">
      <c r="A39" s="58">
        <v>105</v>
      </c>
      <c r="B39" s="325"/>
      <c r="C39" s="325"/>
      <c r="D39" s="325"/>
      <c r="E39" s="325"/>
      <c r="F39" s="325"/>
      <c r="G39" s="325"/>
      <c r="H39" s="140"/>
      <c r="I39" s="15"/>
      <c r="J39" s="16"/>
      <c r="K39" s="33"/>
      <c r="L39" s="92">
        <f t="shared" si="0"/>
        <v>0</v>
      </c>
    </row>
    <row r="40" spans="1:12" ht="24.95" customHeight="1" x14ac:dyDescent="0.2">
      <c r="A40" s="58">
        <v>106</v>
      </c>
      <c r="B40" s="325"/>
      <c r="C40" s="325"/>
      <c r="D40" s="325"/>
      <c r="E40" s="325"/>
      <c r="F40" s="325"/>
      <c r="G40" s="325"/>
      <c r="H40" s="140"/>
      <c r="I40" s="15"/>
      <c r="J40" s="16"/>
      <c r="K40" s="33"/>
      <c r="L40" s="92">
        <f t="shared" si="0"/>
        <v>0</v>
      </c>
    </row>
    <row r="41" spans="1:12" ht="24.95" customHeight="1" x14ac:dyDescent="0.2">
      <c r="A41" s="58">
        <v>107</v>
      </c>
      <c r="B41" s="325"/>
      <c r="C41" s="325"/>
      <c r="D41" s="325"/>
      <c r="E41" s="325"/>
      <c r="F41" s="325"/>
      <c r="G41" s="325"/>
      <c r="H41" s="140"/>
      <c r="I41" s="15"/>
      <c r="J41" s="16"/>
      <c r="K41" s="33"/>
      <c r="L41" s="92">
        <f>I41*K41</f>
        <v>0</v>
      </c>
    </row>
    <row r="42" spans="1:12" ht="24.95" customHeight="1" x14ac:dyDescent="0.2">
      <c r="A42" s="58">
        <v>108</v>
      </c>
      <c r="B42" s="325"/>
      <c r="C42" s="325"/>
      <c r="D42" s="325"/>
      <c r="E42" s="325"/>
      <c r="F42" s="325"/>
      <c r="G42" s="325"/>
      <c r="H42" s="140"/>
      <c r="I42" s="15"/>
      <c r="J42" s="16"/>
      <c r="K42" s="33"/>
      <c r="L42" s="92">
        <f t="shared" si="0"/>
        <v>0</v>
      </c>
    </row>
    <row r="43" spans="1:12" x14ac:dyDescent="0.2">
      <c r="A43" s="77"/>
      <c r="B43" s="314"/>
      <c r="C43" s="314"/>
      <c r="D43" s="314"/>
      <c r="E43" s="314"/>
      <c r="F43" s="314"/>
      <c r="G43" s="314"/>
      <c r="H43" s="314"/>
      <c r="I43" s="315" t="s">
        <v>33</v>
      </c>
      <c r="J43" s="315"/>
      <c r="K43" s="312">
        <f>SUM(L19:L42)</f>
        <v>0</v>
      </c>
      <c r="L43" s="313"/>
    </row>
    <row r="44" spans="1:12" hidden="1" x14ac:dyDescent="0.2">
      <c r="A44" s="77"/>
      <c r="B44" s="314"/>
      <c r="C44" s="314"/>
      <c r="D44" s="314"/>
      <c r="E44" s="314"/>
      <c r="F44" s="314"/>
      <c r="G44" s="314"/>
      <c r="H44" s="314"/>
      <c r="I44" s="17"/>
      <c r="J44" s="18"/>
      <c r="K44" s="19"/>
      <c r="L44" s="78"/>
    </row>
    <row r="45" spans="1:12" hidden="1" x14ac:dyDescent="0.2">
      <c r="A45" s="77"/>
      <c r="B45" s="314"/>
      <c r="C45" s="314"/>
      <c r="D45" s="314"/>
      <c r="E45" s="314"/>
      <c r="F45" s="314"/>
      <c r="G45" s="314"/>
      <c r="H45" s="314"/>
      <c r="I45" s="17"/>
      <c r="J45" s="18"/>
      <c r="K45" s="19"/>
      <c r="L45" s="78"/>
    </row>
    <row r="46" spans="1:12" hidden="1" x14ac:dyDescent="0.2">
      <c r="A46" s="60"/>
      <c r="B46" s="7"/>
      <c r="C46" s="7"/>
      <c r="D46" s="7"/>
      <c r="E46" s="7"/>
      <c r="F46" s="7"/>
      <c r="G46" s="7"/>
      <c r="H46" s="7"/>
      <c r="I46" s="7"/>
      <c r="J46" s="7"/>
      <c r="K46" s="7"/>
      <c r="L46" s="79"/>
    </row>
    <row r="47" spans="1:12" hidden="1" x14ac:dyDescent="0.2">
      <c r="A47" s="55"/>
      <c r="F47" s="7"/>
      <c r="H47" s="8"/>
      <c r="I47" s="8"/>
      <c r="J47" s="20"/>
      <c r="K47" s="8"/>
      <c r="L47" s="80"/>
    </row>
    <row r="48" spans="1:12" hidden="1" x14ac:dyDescent="0.2">
      <c r="A48" s="60"/>
      <c r="B48" s="7"/>
      <c r="C48" s="7"/>
      <c r="D48" s="7"/>
      <c r="E48" s="7"/>
      <c r="F48" s="322"/>
      <c r="G48" s="322"/>
      <c r="H48" s="322"/>
      <c r="I48" s="322"/>
      <c r="J48" s="7"/>
      <c r="K48" s="7"/>
      <c r="L48" s="79"/>
    </row>
    <row r="49" spans="1:12" hidden="1" x14ac:dyDescent="0.2">
      <c r="A49" s="248"/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309"/>
    </row>
    <row r="50" spans="1:12" hidden="1" x14ac:dyDescent="0.2">
      <c r="A50" s="57"/>
      <c r="I50" s="9"/>
      <c r="J50" s="9"/>
      <c r="K50" s="9"/>
      <c r="L50" s="65"/>
    </row>
    <row r="51" spans="1:12" hidden="1" x14ac:dyDescent="0.2">
      <c r="A51" s="57"/>
      <c r="J51" s="8"/>
      <c r="K51" s="8"/>
      <c r="L51" s="80"/>
    </row>
    <row r="52" spans="1:12" hidden="1" x14ac:dyDescent="0.2">
      <c r="A52" s="57"/>
      <c r="H52" s="22"/>
      <c r="I52" s="12"/>
      <c r="J52" s="12"/>
      <c r="K52" s="12"/>
      <c r="L52" s="81"/>
    </row>
    <row r="53" spans="1:12" hidden="1" x14ac:dyDescent="0.2">
      <c r="A53" s="55"/>
      <c r="I53" s="9"/>
      <c r="J53" s="9"/>
      <c r="K53" s="9"/>
      <c r="L53" s="65"/>
    </row>
    <row r="54" spans="1:12" hidden="1" x14ac:dyDescent="0.2">
      <c r="A54" s="55"/>
      <c r="B54" s="310"/>
      <c r="C54" s="310"/>
      <c r="D54" s="310"/>
      <c r="E54" s="310"/>
      <c r="F54" s="310"/>
      <c r="G54" s="310"/>
      <c r="H54" s="310"/>
      <c r="I54" s="310"/>
      <c r="J54" s="310"/>
      <c r="K54" s="310"/>
      <c r="L54" s="47"/>
    </row>
    <row r="55" spans="1:12" hidden="1" x14ac:dyDescent="0.2">
      <c r="A55" s="55"/>
      <c r="B55" s="21"/>
      <c r="C55" s="22"/>
      <c r="D55" s="21"/>
      <c r="E55" s="21"/>
      <c r="F55" s="21"/>
      <c r="G55" s="21"/>
      <c r="H55" s="22"/>
      <c r="I55" s="22"/>
      <c r="J55" s="21"/>
      <c r="K55" s="21"/>
      <c r="L55" s="47"/>
    </row>
    <row r="56" spans="1:12" hidden="1" x14ac:dyDescent="0.2">
      <c r="A56" s="55"/>
      <c r="B56" s="21"/>
      <c r="C56" s="22"/>
      <c r="D56" s="21"/>
      <c r="E56" s="21"/>
      <c r="F56" s="21"/>
      <c r="G56" s="21"/>
      <c r="H56" s="22"/>
      <c r="I56" s="22"/>
      <c r="J56" s="21"/>
      <c r="K56" s="21"/>
      <c r="L56" s="47"/>
    </row>
    <row r="57" spans="1:12" hidden="1" x14ac:dyDescent="0.2">
      <c r="A57" s="55"/>
      <c r="B57" s="21"/>
      <c r="C57" s="22"/>
      <c r="D57" s="21"/>
      <c r="E57" s="21"/>
      <c r="F57" s="21"/>
      <c r="G57" s="21"/>
      <c r="H57" s="21"/>
      <c r="I57" s="21"/>
      <c r="J57" s="21"/>
      <c r="K57" s="21"/>
      <c r="L57" s="47"/>
    </row>
    <row r="58" spans="1:12" hidden="1" x14ac:dyDescent="0.2">
      <c r="A58" s="55"/>
      <c r="B58" s="21"/>
      <c r="C58" s="22"/>
      <c r="D58" s="21"/>
      <c r="E58" s="21"/>
      <c r="F58" s="21"/>
      <c r="G58" s="21"/>
      <c r="H58" s="21"/>
      <c r="I58" s="21"/>
      <c r="J58" s="21"/>
      <c r="K58" s="21"/>
      <c r="L58" s="47"/>
    </row>
    <row r="59" spans="1:12" hidden="1" x14ac:dyDescent="0.2">
      <c r="A59" s="55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47"/>
    </row>
    <row r="60" spans="1:12" hidden="1" x14ac:dyDescent="0.2">
      <c r="A60" s="57"/>
      <c r="B60" s="311"/>
      <c r="C60" s="311"/>
      <c r="D60" s="311"/>
      <c r="E60" s="311"/>
      <c r="F60" s="311"/>
      <c r="G60" s="311"/>
      <c r="H60" s="311"/>
      <c r="I60" s="311"/>
      <c r="J60" s="311"/>
      <c r="K60" s="311"/>
      <c r="L60" s="47"/>
    </row>
    <row r="61" spans="1:12" hidden="1" x14ac:dyDescent="0.2">
      <c r="A61" s="57"/>
      <c r="L61" s="47"/>
    </row>
    <row r="62" spans="1:12" hidden="1" x14ac:dyDescent="0.2">
      <c r="A62" s="316"/>
      <c r="B62" s="317"/>
      <c r="C62" s="317"/>
      <c r="D62" s="317"/>
      <c r="E62" s="317"/>
      <c r="F62" s="317"/>
      <c r="G62" s="317"/>
      <c r="H62" s="317"/>
      <c r="I62" s="317"/>
      <c r="J62" s="317"/>
      <c r="K62" s="317"/>
      <c r="L62" s="318"/>
    </row>
    <row r="63" spans="1:12" hidden="1" x14ac:dyDescent="0.2">
      <c r="A63" s="55"/>
      <c r="F63" s="12"/>
      <c r="L63" s="47"/>
    </row>
    <row r="64" spans="1:12" hidden="1" x14ac:dyDescent="0.2">
      <c r="A64" s="55"/>
      <c r="L64" s="47"/>
    </row>
    <row r="65" spans="1:12" hidden="1" x14ac:dyDescent="0.2">
      <c r="A65" s="60"/>
      <c r="B65" s="7"/>
      <c r="C65" s="7"/>
      <c r="D65" s="7"/>
      <c r="E65" s="7"/>
      <c r="F65" s="7"/>
      <c r="I65" s="7"/>
      <c r="J65" s="7"/>
      <c r="K65" s="7"/>
      <c r="L65" s="79"/>
    </row>
    <row r="66" spans="1:12" hidden="1" x14ac:dyDescent="0.2">
      <c r="A66" s="319" t="s">
        <v>34</v>
      </c>
      <c r="B66" s="320"/>
      <c r="C66" s="320"/>
      <c r="D66" s="320"/>
      <c r="E66" s="320"/>
      <c r="F66" s="320"/>
      <c r="G66" s="320"/>
      <c r="H66" s="320"/>
      <c r="I66" s="320"/>
      <c r="J66" s="320"/>
      <c r="K66" s="320"/>
      <c r="L66" s="321"/>
    </row>
    <row r="67" spans="1:12" hidden="1" x14ac:dyDescent="0.2">
      <c r="A67" s="55"/>
      <c r="L67" s="47"/>
    </row>
    <row r="68" spans="1:12" x14ac:dyDescent="0.2">
      <c r="A68" s="55"/>
      <c r="L68" s="47"/>
    </row>
    <row r="69" spans="1:12" x14ac:dyDescent="0.2">
      <c r="A69" s="57"/>
      <c r="B69" s="21"/>
      <c r="C69" s="21"/>
      <c r="D69" s="21"/>
      <c r="E69" s="21"/>
      <c r="F69" s="21"/>
      <c r="G69" s="21"/>
      <c r="H69" s="21"/>
      <c r="I69" s="21"/>
      <c r="J69" s="26"/>
      <c r="K69" s="26"/>
      <c r="L69" s="61"/>
    </row>
    <row r="70" spans="1:12" x14ac:dyDescent="0.2">
      <c r="A70" s="248" t="s">
        <v>12</v>
      </c>
      <c r="B70" s="249"/>
      <c r="C70" s="249"/>
      <c r="D70" s="249"/>
      <c r="E70" s="249"/>
      <c r="F70" s="253">
        <f ca="1" xml:space="preserve"> TODAY()</f>
        <v>44876</v>
      </c>
      <c r="G70" s="253"/>
      <c r="H70" s="27"/>
      <c r="I70" s="21"/>
      <c r="J70" s="26"/>
      <c r="K70" s="26"/>
      <c r="L70" s="61"/>
    </row>
    <row r="71" spans="1:12" ht="13.5" thickBot="1" x14ac:dyDescent="0.25">
      <c r="A71" s="82"/>
      <c r="B71" s="83"/>
      <c r="C71" s="83"/>
      <c r="D71" s="83"/>
      <c r="E71" s="83"/>
      <c r="F71" s="83"/>
      <c r="G71" s="83"/>
      <c r="H71" s="323" t="s">
        <v>13</v>
      </c>
      <c r="I71" s="323"/>
      <c r="J71" s="323"/>
      <c r="K71" s="323"/>
      <c r="L71" s="324"/>
    </row>
    <row r="72" spans="1:12" ht="13.5" thickBot="1" x14ac:dyDescent="0.25"/>
    <row r="73" spans="1:12" x14ac:dyDescent="0.2">
      <c r="A73" s="250"/>
      <c r="B73" s="239" t="s">
        <v>71</v>
      </c>
      <c r="C73" s="239"/>
      <c r="D73" s="239"/>
      <c r="E73" s="239"/>
      <c r="F73" s="239"/>
      <c r="G73" s="240"/>
      <c r="H73" s="227" t="s">
        <v>191</v>
      </c>
      <c r="I73" s="227"/>
      <c r="J73" s="228"/>
      <c r="K73" s="220" t="s">
        <v>38</v>
      </c>
      <c r="L73" s="221"/>
    </row>
    <row r="74" spans="1:12" x14ac:dyDescent="0.2">
      <c r="A74" s="251"/>
      <c r="B74" s="241"/>
      <c r="C74" s="241"/>
      <c r="D74" s="241"/>
      <c r="E74" s="241"/>
      <c r="F74" s="241"/>
      <c r="G74" s="242"/>
      <c r="H74" s="229"/>
      <c r="I74" s="229"/>
      <c r="J74" s="230"/>
      <c r="K74" s="235"/>
      <c r="L74" s="236"/>
    </row>
    <row r="75" spans="1:12" ht="21.75" customHeight="1" thickBot="1" x14ac:dyDescent="0.25">
      <c r="A75" s="252"/>
      <c r="B75" s="243"/>
      <c r="C75" s="243"/>
      <c r="D75" s="243"/>
      <c r="E75" s="243"/>
      <c r="F75" s="243"/>
      <c r="G75" s="244"/>
      <c r="H75" s="231"/>
      <c r="I75" s="231"/>
      <c r="J75" s="232"/>
      <c r="K75" s="237"/>
      <c r="L75" s="238"/>
    </row>
    <row r="76" spans="1:12" ht="2.25" customHeight="1" thickBot="1" x14ac:dyDescent="0.25">
      <c r="A76" s="84"/>
      <c r="B76" s="85"/>
      <c r="C76" s="86"/>
      <c r="D76" s="87"/>
      <c r="E76" s="87"/>
      <c r="F76" s="87"/>
      <c r="G76" s="87"/>
      <c r="H76" s="88"/>
      <c r="I76" s="88"/>
      <c r="J76" s="88"/>
      <c r="K76" s="89"/>
      <c r="L76" s="90"/>
    </row>
    <row r="77" spans="1:12" x14ac:dyDescent="0.2">
      <c r="A77" s="37" t="s">
        <v>45</v>
      </c>
      <c r="B77" s="38"/>
      <c r="C77" s="172">
        <f>IF(ISBLANK($F$15),"",$F$15)</f>
        <v>0</v>
      </c>
      <c r="D77" s="173"/>
      <c r="E77" s="173"/>
      <c r="F77" s="173"/>
      <c r="G77" s="173"/>
      <c r="H77" s="173"/>
      <c r="I77" s="173"/>
      <c r="J77" s="173"/>
      <c r="K77" s="173"/>
      <c r="L77" s="174"/>
    </row>
    <row r="78" spans="1:12" ht="13.5" thickBot="1" x14ac:dyDescent="0.25">
      <c r="A78" s="39" t="s">
        <v>46</v>
      </c>
      <c r="B78" s="36"/>
      <c r="C78" s="343" t="str">
        <f>IF('Pedido de compra da licitação'!C50="","-",'Pedido de compra da licitação'!C50)</f>
        <v>-</v>
      </c>
      <c r="D78" s="344"/>
      <c r="E78" s="344"/>
      <c r="F78" s="344"/>
      <c r="G78" s="344"/>
      <c r="H78" s="344"/>
      <c r="I78" s="344"/>
      <c r="J78" s="91" t="s">
        <v>47</v>
      </c>
      <c r="K78" s="224" t="str">
        <f>'Pedido de compra da licitação'!L50</f>
        <v/>
      </c>
      <c r="L78" s="304"/>
    </row>
    <row r="79" spans="1:12" x14ac:dyDescent="0.2">
      <c r="A79" s="103" t="s">
        <v>66</v>
      </c>
      <c r="B79" s="104"/>
      <c r="C79" s="17"/>
      <c r="D79" s="233" t="str">
        <f>IF('Pedido de compra da licitação'!E10="","-",'Pedido de compra da licitação'!E10)</f>
        <v>-</v>
      </c>
      <c r="E79" s="234"/>
      <c r="F79" s="234"/>
      <c r="G79" s="234"/>
      <c r="H79" s="234"/>
      <c r="I79" s="234"/>
      <c r="J79" s="219"/>
      <c r="K79" s="219"/>
      <c r="L79" s="219"/>
    </row>
    <row r="80" spans="1:12" x14ac:dyDescent="0.2">
      <c r="A80" s="197" t="s">
        <v>51</v>
      </c>
      <c r="B80" s="198"/>
      <c r="C80" s="198"/>
      <c r="D80" s="198"/>
      <c r="E80" s="198"/>
      <c r="F80" s="198"/>
      <c r="G80" s="198"/>
      <c r="H80" s="296" t="s">
        <v>70</v>
      </c>
      <c r="I80" s="296"/>
      <c r="J80" s="296"/>
      <c r="K80" s="175">
        <f>'Pedido de compra da licitação'!H26</f>
        <v>0</v>
      </c>
      <c r="L80" s="176"/>
    </row>
    <row r="81" spans="1:12" x14ac:dyDescent="0.2">
      <c r="A81" s="210" t="s">
        <v>7</v>
      </c>
      <c r="B81" s="211"/>
      <c r="C81" s="41" t="s">
        <v>8</v>
      </c>
      <c r="D81" s="291" t="s">
        <v>50</v>
      </c>
      <c r="E81" s="292"/>
      <c r="F81" s="292"/>
      <c r="G81" s="292"/>
      <c r="H81" s="292"/>
      <c r="I81" s="348" t="s">
        <v>77</v>
      </c>
      <c r="J81" s="348"/>
      <c r="K81" s="40" t="s">
        <v>48</v>
      </c>
      <c r="L81" s="45" t="s">
        <v>49</v>
      </c>
    </row>
    <row r="82" spans="1:12" x14ac:dyDescent="0.2">
      <c r="A82" s="170" t="str">
        <f>IF(ISBLANK(I19),"",I19)</f>
        <v/>
      </c>
      <c r="B82" s="171"/>
      <c r="C82" s="68" t="str">
        <f>IF(ISBLANK(J19),"",J19)</f>
        <v/>
      </c>
      <c r="D82" s="267" t="str">
        <f>IF(ISBLANK(B19),"",B19)</f>
        <v/>
      </c>
      <c r="E82" s="267"/>
      <c r="F82" s="267"/>
      <c r="G82" s="267"/>
      <c r="H82" s="267"/>
      <c r="I82" s="209">
        <f>H19</f>
        <v>0</v>
      </c>
      <c r="J82" s="209"/>
      <c r="K82" s="43" t="str">
        <f>IF(ISBLANK(K19),"",K19)</f>
        <v/>
      </c>
      <c r="L82" s="46">
        <f t="shared" ref="L82:L93" si="1">L19</f>
        <v>0</v>
      </c>
    </row>
    <row r="83" spans="1:12" x14ac:dyDescent="0.2">
      <c r="A83" s="170" t="str">
        <f t="shared" ref="A83:A93" si="2">IF(ISBLANK(I20),"",I20)</f>
        <v/>
      </c>
      <c r="B83" s="171"/>
      <c r="C83" s="68" t="str">
        <f t="shared" ref="C83:C93" si="3">IF(ISBLANK(J20),"",J20)</f>
        <v/>
      </c>
      <c r="D83" s="267" t="str">
        <f t="shared" ref="D83:D93" si="4">IF(ISBLANK(B20),"",B20)</f>
        <v/>
      </c>
      <c r="E83" s="267"/>
      <c r="F83" s="267"/>
      <c r="G83" s="267"/>
      <c r="H83" s="267"/>
      <c r="I83" s="209">
        <f t="shared" ref="I83:I93" si="5">H20</f>
        <v>0</v>
      </c>
      <c r="J83" s="209"/>
      <c r="K83" s="43" t="str">
        <f t="shared" ref="K83:K93" si="6">IF(ISBLANK(K20),"",K20)</f>
        <v/>
      </c>
      <c r="L83" s="46">
        <f t="shared" si="1"/>
        <v>0</v>
      </c>
    </row>
    <row r="84" spans="1:12" x14ac:dyDescent="0.2">
      <c r="A84" s="170" t="str">
        <f t="shared" si="2"/>
        <v/>
      </c>
      <c r="B84" s="171"/>
      <c r="C84" s="68" t="str">
        <f t="shared" si="3"/>
        <v/>
      </c>
      <c r="D84" s="267" t="str">
        <f t="shared" si="4"/>
        <v/>
      </c>
      <c r="E84" s="267"/>
      <c r="F84" s="267"/>
      <c r="G84" s="267"/>
      <c r="H84" s="267"/>
      <c r="I84" s="209">
        <f t="shared" si="5"/>
        <v>0</v>
      </c>
      <c r="J84" s="209"/>
      <c r="K84" s="43" t="str">
        <f t="shared" si="6"/>
        <v/>
      </c>
      <c r="L84" s="46">
        <f t="shared" si="1"/>
        <v>0</v>
      </c>
    </row>
    <row r="85" spans="1:12" x14ac:dyDescent="0.2">
      <c r="A85" s="170" t="str">
        <f t="shared" si="2"/>
        <v/>
      </c>
      <c r="B85" s="171"/>
      <c r="C85" s="68" t="str">
        <f t="shared" si="3"/>
        <v/>
      </c>
      <c r="D85" s="267" t="str">
        <f t="shared" si="4"/>
        <v/>
      </c>
      <c r="E85" s="267"/>
      <c r="F85" s="267"/>
      <c r="G85" s="267"/>
      <c r="H85" s="267"/>
      <c r="I85" s="209">
        <f t="shared" si="5"/>
        <v>0</v>
      </c>
      <c r="J85" s="209"/>
      <c r="K85" s="43" t="str">
        <f t="shared" si="6"/>
        <v/>
      </c>
      <c r="L85" s="46">
        <f t="shared" si="1"/>
        <v>0</v>
      </c>
    </row>
    <row r="86" spans="1:12" x14ac:dyDescent="0.2">
      <c r="A86" s="170" t="str">
        <f t="shared" si="2"/>
        <v/>
      </c>
      <c r="B86" s="171"/>
      <c r="C86" s="68" t="str">
        <f t="shared" si="3"/>
        <v/>
      </c>
      <c r="D86" s="267" t="str">
        <f t="shared" si="4"/>
        <v/>
      </c>
      <c r="E86" s="267"/>
      <c r="F86" s="267"/>
      <c r="G86" s="267"/>
      <c r="H86" s="267"/>
      <c r="I86" s="209">
        <f t="shared" si="5"/>
        <v>0</v>
      </c>
      <c r="J86" s="209"/>
      <c r="K86" s="43" t="str">
        <f t="shared" si="6"/>
        <v/>
      </c>
      <c r="L86" s="46">
        <f t="shared" si="1"/>
        <v>0</v>
      </c>
    </row>
    <row r="87" spans="1:12" x14ac:dyDescent="0.2">
      <c r="A87" s="170" t="str">
        <f t="shared" si="2"/>
        <v/>
      </c>
      <c r="B87" s="171"/>
      <c r="C87" s="68" t="str">
        <f t="shared" si="3"/>
        <v/>
      </c>
      <c r="D87" s="267" t="str">
        <f t="shared" si="4"/>
        <v/>
      </c>
      <c r="E87" s="267"/>
      <c r="F87" s="267"/>
      <c r="G87" s="267"/>
      <c r="H87" s="267"/>
      <c r="I87" s="209">
        <f t="shared" si="5"/>
        <v>0</v>
      </c>
      <c r="J87" s="209"/>
      <c r="K87" s="43" t="str">
        <f t="shared" si="6"/>
        <v/>
      </c>
      <c r="L87" s="46">
        <f t="shared" si="1"/>
        <v>0</v>
      </c>
    </row>
    <row r="88" spans="1:12" x14ac:dyDescent="0.2">
      <c r="A88" s="170" t="str">
        <f t="shared" si="2"/>
        <v/>
      </c>
      <c r="B88" s="171"/>
      <c r="C88" s="68" t="str">
        <f t="shared" si="3"/>
        <v/>
      </c>
      <c r="D88" s="267" t="str">
        <f t="shared" si="4"/>
        <v/>
      </c>
      <c r="E88" s="267"/>
      <c r="F88" s="267"/>
      <c r="G88" s="267"/>
      <c r="H88" s="267"/>
      <c r="I88" s="209">
        <f t="shared" si="5"/>
        <v>0</v>
      </c>
      <c r="J88" s="209"/>
      <c r="K88" s="43" t="str">
        <f t="shared" si="6"/>
        <v/>
      </c>
      <c r="L88" s="46">
        <f t="shared" si="1"/>
        <v>0</v>
      </c>
    </row>
    <row r="89" spans="1:12" x14ac:dyDescent="0.2">
      <c r="A89" s="170" t="str">
        <f t="shared" si="2"/>
        <v/>
      </c>
      <c r="B89" s="171"/>
      <c r="C89" s="68" t="str">
        <f t="shared" si="3"/>
        <v/>
      </c>
      <c r="D89" s="267" t="str">
        <f t="shared" si="4"/>
        <v/>
      </c>
      <c r="E89" s="267"/>
      <c r="F89" s="267"/>
      <c r="G89" s="267"/>
      <c r="H89" s="267"/>
      <c r="I89" s="209">
        <f t="shared" si="5"/>
        <v>0</v>
      </c>
      <c r="J89" s="209"/>
      <c r="K89" s="43" t="str">
        <f t="shared" si="6"/>
        <v/>
      </c>
      <c r="L89" s="46">
        <f t="shared" si="1"/>
        <v>0</v>
      </c>
    </row>
    <row r="90" spans="1:12" x14ac:dyDescent="0.2">
      <c r="A90" s="170" t="str">
        <f t="shared" si="2"/>
        <v/>
      </c>
      <c r="B90" s="171"/>
      <c r="C90" s="68" t="str">
        <f t="shared" si="3"/>
        <v/>
      </c>
      <c r="D90" s="267" t="str">
        <f t="shared" si="4"/>
        <v/>
      </c>
      <c r="E90" s="267"/>
      <c r="F90" s="267"/>
      <c r="G90" s="267"/>
      <c r="H90" s="267"/>
      <c r="I90" s="209">
        <f t="shared" si="5"/>
        <v>0</v>
      </c>
      <c r="J90" s="209"/>
      <c r="K90" s="43" t="str">
        <f t="shared" si="6"/>
        <v/>
      </c>
      <c r="L90" s="46">
        <f t="shared" si="1"/>
        <v>0</v>
      </c>
    </row>
    <row r="91" spans="1:12" x14ac:dyDescent="0.2">
      <c r="A91" s="170" t="str">
        <f t="shared" si="2"/>
        <v/>
      </c>
      <c r="B91" s="171"/>
      <c r="C91" s="68" t="str">
        <f t="shared" si="3"/>
        <v/>
      </c>
      <c r="D91" s="267" t="str">
        <f t="shared" si="4"/>
        <v/>
      </c>
      <c r="E91" s="267"/>
      <c r="F91" s="267"/>
      <c r="G91" s="267"/>
      <c r="H91" s="267"/>
      <c r="I91" s="209">
        <f t="shared" si="5"/>
        <v>0</v>
      </c>
      <c r="J91" s="209"/>
      <c r="K91" s="43" t="str">
        <f t="shared" si="6"/>
        <v/>
      </c>
      <c r="L91" s="46">
        <f t="shared" si="1"/>
        <v>0</v>
      </c>
    </row>
    <row r="92" spans="1:12" x14ac:dyDescent="0.2">
      <c r="A92" s="170" t="str">
        <f t="shared" si="2"/>
        <v/>
      </c>
      <c r="B92" s="171"/>
      <c r="C92" s="68" t="str">
        <f t="shared" si="3"/>
        <v/>
      </c>
      <c r="D92" s="267" t="str">
        <f t="shared" si="4"/>
        <v/>
      </c>
      <c r="E92" s="267"/>
      <c r="F92" s="267"/>
      <c r="G92" s="267"/>
      <c r="H92" s="267"/>
      <c r="I92" s="209">
        <f t="shared" si="5"/>
        <v>0</v>
      </c>
      <c r="J92" s="209"/>
      <c r="K92" s="43" t="str">
        <f t="shared" si="6"/>
        <v/>
      </c>
      <c r="L92" s="46">
        <f t="shared" si="1"/>
        <v>0</v>
      </c>
    </row>
    <row r="93" spans="1:12" x14ac:dyDescent="0.2">
      <c r="A93" s="170" t="str">
        <f t="shared" si="2"/>
        <v/>
      </c>
      <c r="B93" s="171"/>
      <c r="C93" s="68" t="str">
        <f t="shared" si="3"/>
        <v/>
      </c>
      <c r="D93" s="267" t="str">
        <f t="shared" si="4"/>
        <v/>
      </c>
      <c r="E93" s="267"/>
      <c r="F93" s="267"/>
      <c r="G93" s="267"/>
      <c r="H93" s="267"/>
      <c r="I93" s="209">
        <f t="shared" si="5"/>
        <v>0</v>
      </c>
      <c r="J93" s="209"/>
      <c r="K93" s="43" t="str">
        <f t="shared" si="6"/>
        <v/>
      </c>
      <c r="L93" s="46">
        <f t="shared" si="1"/>
        <v>0</v>
      </c>
    </row>
    <row r="94" spans="1:12" x14ac:dyDescent="0.2">
      <c r="A94" s="203" t="s">
        <v>1</v>
      </c>
      <c r="B94" s="204"/>
      <c r="C94" s="204"/>
      <c r="D94" s="194" t="str">
        <f>'Pedido de compra da licitação'!D66:K66</f>
        <v/>
      </c>
      <c r="E94" s="195"/>
      <c r="F94" s="195"/>
      <c r="G94" s="195"/>
      <c r="H94" s="195"/>
      <c r="I94" s="195"/>
      <c r="J94" s="196"/>
      <c r="K94" s="42" t="s">
        <v>56</v>
      </c>
      <c r="L94" s="46">
        <f>SUM(L82:L93)</f>
        <v>0</v>
      </c>
    </row>
    <row r="95" spans="1:12" ht="13.5" thickBot="1" x14ac:dyDescent="0.25">
      <c r="A95" s="203" t="s">
        <v>69</v>
      </c>
      <c r="B95" s="204"/>
      <c r="C95" s="204"/>
      <c r="D95" s="194" t="str">
        <f>'Pedido de compra da licitação'!D67:K67</f>
        <v/>
      </c>
      <c r="E95" s="195"/>
      <c r="F95" s="205"/>
      <c r="G95" s="205"/>
      <c r="H95" s="205"/>
      <c r="I95" s="205"/>
      <c r="J95" s="206"/>
      <c r="L95" s="47"/>
    </row>
    <row r="96" spans="1:12" ht="15" customHeight="1" x14ac:dyDescent="0.2">
      <c r="A96" s="51"/>
      <c r="B96" s="49"/>
      <c r="C96" s="50"/>
      <c r="D96" s="169" t="s">
        <v>3</v>
      </c>
      <c r="E96" s="169"/>
      <c r="F96" s="177" t="s">
        <v>58</v>
      </c>
      <c r="G96" s="178"/>
      <c r="H96" s="178"/>
      <c r="I96" s="179"/>
      <c r="J96" s="186" t="s">
        <v>54</v>
      </c>
      <c r="K96" s="186"/>
      <c r="L96" s="187"/>
    </row>
    <row r="97" spans="1:12" ht="24.75" customHeight="1" x14ac:dyDescent="0.2">
      <c r="A97" s="166" t="s">
        <v>44</v>
      </c>
      <c r="B97" s="167"/>
      <c r="C97" s="168"/>
      <c r="D97" s="97">
        <f>'Pedido de compra da licitação'!$D$69</f>
        <v>0</v>
      </c>
      <c r="E97" s="97">
        <f>'Pedido de compra da licitação'!$E$69</f>
        <v>0</v>
      </c>
      <c r="F97" s="180"/>
      <c r="G97" s="181"/>
      <c r="H97" s="181"/>
      <c r="I97" s="182"/>
      <c r="J97" s="188"/>
      <c r="K97" s="188"/>
      <c r="L97" s="189"/>
    </row>
    <row r="98" spans="1:12" ht="13.5" thickBot="1" x14ac:dyDescent="0.25">
      <c r="A98" s="166" t="s">
        <v>60</v>
      </c>
      <c r="B98" s="167"/>
      <c r="C98" s="168"/>
      <c r="D98" s="97">
        <f>'Pedido de compra da licitação'!$D$70</f>
        <v>0</v>
      </c>
      <c r="E98" s="97">
        <f>'Pedido de compra da licitação'!$E$70</f>
        <v>0</v>
      </c>
      <c r="F98" s="183"/>
      <c r="G98" s="184"/>
      <c r="H98" s="184"/>
      <c r="I98" s="185"/>
      <c r="J98" s="188"/>
      <c r="K98" s="188"/>
      <c r="L98" s="189"/>
    </row>
    <row r="99" spans="1:12" ht="27.75" customHeight="1" x14ac:dyDescent="0.2">
      <c r="A99" s="55"/>
      <c r="B99" s="48"/>
      <c r="C99" s="48"/>
      <c r="D99" s="48"/>
      <c r="E99" s="48"/>
      <c r="I99" s="13"/>
      <c r="J99" s="190"/>
      <c r="K99" s="188"/>
      <c r="L99" s="189"/>
    </row>
    <row r="100" spans="1:12" ht="27.75" customHeight="1" thickBot="1" x14ac:dyDescent="0.25">
      <c r="A100" s="200" t="s">
        <v>53</v>
      </c>
      <c r="B100" s="201"/>
      <c r="C100" s="201"/>
      <c r="D100" s="201"/>
      <c r="E100" s="201"/>
      <c r="F100" s="201"/>
      <c r="G100" s="201"/>
      <c r="H100" s="201"/>
      <c r="I100" s="202"/>
      <c r="J100" s="191"/>
      <c r="K100" s="192"/>
      <c r="L100" s="193"/>
    </row>
    <row r="101" spans="1:12" ht="11.25" customHeight="1" thickBot="1" x14ac:dyDescent="0.25"/>
    <row r="102" spans="1:12" x14ac:dyDescent="0.2">
      <c r="A102" s="250"/>
      <c r="B102" s="239" t="s">
        <v>71</v>
      </c>
      <c r="C102" s="239"/>
      <c r="D102" s="239"/>
      <c r="E102" s="239"/>
      <c r="F102" s="239"/>
      <c r="G102" s="240"/>
      <c r="H102" s="227" t="s">
        <v>191</v>
      </c>
      <c r="I102" s="227"/>
      <c r="J102" s="228"/>
      <c r="K102" s="220" t="s">
        <v>38</v>
      </c>
      <c r="L102" s="221"/>
    </row>
    <row r="103" spans="1:12" x14ac:dyDescent="0.2">
      <c r="A103" s="251"/>
      <c r="B103" s="241"/>
      <c r="C103" s="241"/>
      <c r="D103" s="241"/>
      <c r="E103" s="241"/>
      <c r="F103" s="241"/>
      <c r="G103" s="242"/>
      <c r="H103" s="229"/>
      <c r="I103" s="229"/>
      <c r="J103" s="230"/>
      <c r="K103" s="300"/>
      <c r="L103" s="301"/>
    </row>
    <row r="104" spans="1:12" ht="26.25" customHeight="1" thickBot="1" x14ac:dyDescent="0.25">
      <c r="A104" s="252"/>
      <c r="B104" s="243"/>
      <c r="C104" s="243"/>
      <c r="D104" s="243"/>
      <c r="E104" s="243"/>
      <c r="F104" s="243"/>
      <c r="G104" s="244"/>
      <c r="H104" s="231"/>
      <c r="I104" s="231"/>
      <c r="J104" s="232"/>
      <c r="K104" s="302"/>
      <c r="L104" s="303"/>
    </row>
    <row r="105" spans="1:12" ht="2.25" customHeight="1" thickBot="1" x14ac:dyDescent="0.25">
      <c r="A105" s="84"/>
      <c r="B105" s="85"/>
      <c r="C105" s="86"/>
      <c r="D105" s="87"/>
      <c r="E105" s="87"/>
      <c r="F105" s="87"/>
      <c r="G105" s="87"/>
      <c r="H105" s="88"/>
      <c r="I105" s="88"/>
      <c r="J105" s="88"/>
      <c r="K105" s="89"/>
      <c r="L105" s="90"/>
    </row>
    <row r="106" spans="1:12" x14ac:dyDescent="0.2">
      <c r="A106" s="37" t="s">
        <v>45</v>
      </c>
      <c r="B106" s="38"/>
      <c r="C106" s="172">
        <f>IF(ISBLANK($F$15),"",$F$15)</f>
        <v>0</v>
      </c>
      <c r="D106" s="173"/>
      <c r="E106" s="173"/>
      <c r="F106" s="173"/>
      <c r="G106" s="173"/>
      <c r="H106" s="173"/>
      <c r="I106" s="173"/>
      <c r="J106" s="173"/>
      <c r="K106" s="173"/>
      <c r="L106" s="174"/>
    </row>
    <row r="107" spans="1:12" ht="13.5" thickBot="1" x14ac:dyDescent="0.25">
      <c r="A107" s="39" t="s">
        <v>46</v>
      </c>
      <c r="B107" s="36"/>
      <c r="C107" s="343" t="str">
        <f>IF('Pedido de compra da licitação'!C50="","-",'Pedido de compra da licitação'!C50)</f>
        <v>-</v>
      </c>
      <c r="D107" s="344"/>
      <c r="E107" s="344"/>
      <c r="F107" s="344"/>
      <c r="G107" s="344"/>
      <c r="H107" s="344"/>
      <c r="I107" s="344"/>
      <c r="J107" s="91" t="s">
        <v>47</v>
      </c>
      <c r="K107" s="224" t="str">
        <f>'Pedido de compra da licitação'!L50</f>
        <v/>
      </c>
      <c r="L107" s="304"/>
    </row>
    <row r="108" spans="1:12" x14ac:dyDescent="0.2">
      <c r="A108" s="103" t="s">
        <v>66</v>
      </c>
      <c r="B108" s="104"/>
      <c r="C108" s="17"/>
      <c r="D108" s="233" t="str">
        <f>IF('Pedido de compra da licitação'!E10="","-",'Pedido de compra da licitação'!E10)</f>
        <v>-</v>
      </c>
      <c r="E108" s="234"/>
      <c r="F108" s="234"/>
      <c r="G108" s="234"/>
      <c r="H108" s="234"/>
      <c r="I108" s="234"/>
      <c r="J108" s="219"/>
      <c r="K108" s="219"/>
      <c r="L108" s="219"/>
    </row>
    <row r="109" spans="1:12" x14ac:dyDescent="0.2">
      <c r="A109" s="197" t="s">
        <v>51</v>
      </c>
      <c r="B109" s="198"/>
      <c r="C109" s="198"/>
      <c r="D109" s="198"/>
      <c r="E109" s="198"/>
      <c r="F109" s="198"/>
      <c r="G109" s="198"/>
      <c r="H109" s="296" t="s">
        <v>70</v>
      </c>
      <c r="I109" s="296"/>
      <c r="J109" s="296"/>
      <c r="K109" s="175">
        <f>'Pedido de compra da licitação'!H26</f>
        <v>0</v>
      </c>
      <c r="L109" s="176"/>
    </row>
    <row r="110" spans="1:12" x14ac:dyDescent="0.2">
      <c r="A110" s="210" t="s">
        <v>7</v>
      </c>
      <c r="B110" s="211"/>
      <c r="C110" s="41" t="s">
        <v>8</v>
      </c>
      <c r="D110" s="291" t="s">
        <v>50</v>
      </c>
      <c r="E110" s="292"/>
      <c r="F110" s="292"/>
      <c r="G110" s="292"/>
      <c r="H110" s="299"/>
      <c r="I110" s="346" t="s">
        <v>77</v>
      </c>
      <c r="J110" s="347"/>
      <c r="K110" s="40" t="s">
        <v>48</v>
      </c>
      <c r="L110" s="45" t="s">
        <v>49</v>
      </c>
    </row>
    <row r="111" spans="1:12" x14ac:dyDescent="0.2">
      <c r="A111" s="170" t="str">
        <f>IF(ISBLANK(I31),"",I31)</f>
        <v/>
      </c>
      <c r="B111" s="171"/>
      <c r="C111" s="68" t="str">
        <f t="shared" ref="C111:C122" si="7">IF(ISBLANK(J31),"",J31)</f>
        <v/>
      </c>
      <c r="D111" s="267" t="str">
        <f>IF(ISBLANK(B31),"",B31)</f>
        <v/>
      </c>
      <c r="E111" s="267"/>
      <c r="F111" s="267"/>
      <c r="G111" s="267"/>
      <c r="H111" s="267"/>
      <c r="I111" s="209">
        <f>H31</f>
        <v>0</v>
      </c>
      <c r="J111" s="209"/>
      <c r="K111" s="43" t="str">
        <f t="shared" ref="K111:K122" si="8">IF(ISBLANK(K31),"",K31)</f>
        <v/>
      </c>
      <c r="L111" s="46">
        <f t="shared" ref="L111:L122" si="9">L31</f>
        <v>0</v>
      </c>
    </row>
    <row r="112" spans="1:12" x14ac:dyDescent="0.2">
      <c r="A112" s="170" t="str">
        <f t="shared" ref="A112:A122" si="10">IF(ISBLANK(I32),"",I32)</f>
        <v/>
      </c>
      <c r="B112" s="171"/>
      <c r="C112" s="68" t="str">
        <f t="shared" si="7"/>
        <v/>
      </c>
      <c r="D112" s="267" t="str">
        <f t="shared" ref="D112:D122" si="11">IF(ISBLANK(B32),"",B32)</f>
        <v/>
      </c>
      <c r="E112" s="267"/>
      <c r="F112" s="267"/>
      <c r="G112" s="267"/>
      <c r="H112" s="267"/>
      <c r="I112" s="209">
        <f t="shared" ref="I112:I122" si="12">H32</f>
        <v>0</v>
      </c>
      <c r="J112" s="209"/>
      <c r="K112" s="43" t="str">
        <f t="shared" si="8"/>
        <v/>
      </c>
      <c r="L112" s="46">
        <f t="shared" si="9"/>
        <v>0</v>
      </c>
    </row>
    <row r="113" spans="1:12" x14ac:dyDescent="0.2">
      <c r="A113" s="170" t="str">
        <f t="shared" si="10"/>
        <v/>
      </c>
      <c r="B113" s="171"/>
      <c r="C113" s="68" t="str">
        <f t="shared" si="7"/>
        <v/>
      </c>
      <c r="D113" s="267" t="str">
        <f t="shared" si="11"/>
        <v/>
      </c>
      <c r="E113" s="267"/>
      <c r="F113" s="267"/>
      <c r="G113" s="267"/>
      <c r="H113" s="267"/>
      <c r="I113" s="209">
        <f t="shared" si="12"/>
        <v>0</v>
      </c>
      <c r="J113" s="209"/>
      <c r="K113" s="43" t="str">
        <f t="shared" si="8"/>
        <v/>
      </c>
      <c r="L113" s="46">
        <f t="shared" si="9"/>
        <v>0</v>
      </c>
    </row>
    <row r="114" spans="1:12" x14ac:dyDescent="0.2">
      <c r="A114" s="170" t="str">
        <f t="shared" si="10"/>
        <v/>
      </c>
      <c r="B114" s="171"/>
      <c r="C114" s="68" t="str">
        <f t="shared" si="7"/>
        <v/>
      </c>
      <c r="D114" s="267" t="str">
        <f t="shared" si="11"/>
        <v/>
      </c>
      <c r="E114" s="267"/>
      <c r="F114" s="267"/>
      <c r="G114" s="267"/>
      <c r="H114" s="267"/>
      <c r="I114" s="209">
        <f t="shared" si="12"/>
        <v>0</v>
      </c>
      <c r="J114" s="209"/>
      <c r="K114" s="43" t="str">
        <f t="shared" si="8"/>
        <v/>
      </c>
      <c r="L114" s="46">
        <f t="shared" si="9"/>
        <v>0</v>
      </c>
    </row>
    <row r="115" spans="1:12" x14ac:dyDescent="0.2">
      <c r="A115" s="170" t="str">
        <f t="shared" si="10"/>
        <v/>
      </c>
      <c r="B115" s="171"/>
      <c r="C115" s="68" t="str">
        <f t="shared" si="7"/>
        <v/>
      </c>
      <c r="D115" s="267" t="str">
        <f t="shared" si="11"/>
        <v/>
      </c>
      <c r="E115" s="267"/>
      <c r="F115" s="267"/>
      <c r="G115" s="267"/>
      <c r="H115" s="267"/>
      <c r="I115" s="209">
        <f t="shared" si="12"/>
        <v>0</v>
      </c>
      <c r="J115" s="209"/>
      <c r="K115" s="43" t="str">
        <f t="shared" si="8"/>
        <v/>
      </c>
      <c r="L115" s="46">
        <f t="shared" si="9"/>
        <v>0</v>
      </c>
    </row>
    <row r="116" spans="1:12" x14ac:dyDescent="0.2">
      <c r="A116" s="170" t="str">
        <f t="shared" si="10"/>
        <v/>
      </c>
      <c r="B116" s="171"/>
      <c r="C116" s="68" t="str">
        <f t="shared" si="7"/>
        <v/>
      </c>
      <c r="D116" s="267" t="str">
        <f t="shared" si="11"/>
        <v/>
      </c>
      <c r="E116" s="267"/>
      <c r="F116" s="267"/>
      <c r="G116" s="267"/>
      <c r="H116" s="267"/>
      <c r="I116" s="209">
        <f t="shared" si="12"/>
        <v>0</v>
      </c>
      <c r="J116" s="209"/>
      <c r="K116" s="43" t="str">
        <f t="shared" si="8"/>
        <v/>
      </c>
      <c r="L116" s="46">
        <f t="shared" si="9"/>
        <v>0</v>
      </c>
    </row>
    <row r="117" spans="1:12" x14ac:dyDescent="0.2">
      <c r="A117" s="170" t="str">
        <f t="shared" si="10"/>
        <v/>
      </c>
      <c r="B117" s="171"/>
      <c r="C117" s="68" t="str">
        <f t="shared" si="7"/>
        <v/>
      </c>
      <c r="D117" s="267" t="str">
        <f t="shared" si="11"/>
        <v/>
      </c>
      <c r="E117" s="267"/>
      <c r="F117" s="267"/>
      <c r="G117" s="267"/>
      <c r="H117" s="267"/>
      <c r="I117" s="209">
        <f t="shared" si="12"/>
        <v>0</v>
      </c>
      <c r="J117" s="209"/>
      <c r="K117" s="43" t="str">
        <f t="shared" si="8"/>
        <v/>
      </c>
      <c r="L117" s="46">
        <f t="shared" si="9"/>
        <v>0</v>
      </c>
    </row>
    <row r="118" spans="1:12" x14ac:dyDescent="0.2">
      <c r="A118" s="170" t="str">
        <f t="shared" si="10"/>
        <v/>
      </c>
      <c r="B118" s="171"/>
      <c r="C118" s="68" t="str">
        <f t="shared" si="7"/>
        <v/>
      </c>
      <c r="D118" s="267" t="str">
        <f t="shared" si="11"/>
        <v/>
      </c>
      <c r="E118" s="267"/>
      <c r="F118" s="267"/>
      <c r="G118" s="267"/>
      <c r="H118" s="267"/>
      <c r="I118" s="209">
        <f t="shared" si="12"/>
        <v>0</v>
      </c>
      <c r="J118" s="209"/>
      <c r="K118" s="43" t="str">
        <f t="shared" si="8"/>
        <v/>
      </c>
      <c r="L118" s="46">
        <f t="shared" si="9"/>
        <v>0</v>
      </c>
    </row>
    <row r="119" spans="1:12" x14ac:dyDescent="0.2">
      <c r="A119" s="170" t="str">
        <f t="shared" si="10"/>
        <v/>
      </c>
      <c r="B119" s="171"/>
      <c r="C119" s="68" t="str">
        <f t="shared" si="7"/>
        <v/>
      </c>
      <c r="D119" s="267" t="str">
        <f t="shared" si="11"/>
        <v/>
      </c>
      <c r="E119" s="267"/>
      <c r="F119" s="267"/>
      <c r="G119" s="267"/>
      <c r="H119" s="267"/>
      <c r="I119" s="209">
        <f t="shared" si="12"/>
        <v>0</v>
      </c>
      <c r="J119" s="209"/>
      <c r="K119" s="43" t="str">
        <f t="shared" si="8"/>
        <v/>
      </c>
      <c r="L119" s="46">
        <f t="shared" si="9"/>
        <v>0</v>
      </c>
    </row>
    <row r="120" spans="1:12" x14ac:dyDescent="0.2">
      <c r="A120" s="170" t="str">
        <f t="shared" si="10"/>
        <v/>
      </c>
      <c r="B120" s="171"/>
      <c r="C120" s="68" t="str">
        <f t="shared" si="7"/>
        <v/>
      </c>
      <c r="D120" s="267" t="str">
        <f t="shared" si="11"/>
        <v/>
      </c>
      <c r="E120" s="267"/>
      <c r="F120" s="267"/>
      <c r="G120" s="267"/>
      <c r="H120" s="267"/>
      <c r="I120" s="209">
        <f t="shared" si="12"/>
        <v>0</v>
      </c>
      <c r="J120" s="209"/>
      <c r="K120" s="43" t="str">
        <f t="shared" si="8"/>
        <v/>
      </c>
      <c r="L120" s="46">
        <f t="shared" si="9"/>
        <v>0</v>
      </c>
    </row>
    <row r="121" spans="1:12" x14ac:dyDescent="0.2">
      <c r="A121" s="170" t="str">
        <f t="shared" si="10"/>
        <v/>
      </c>
      <c r="B121" s="171"/>
      <c r="C121" s="68" t="str">
        <f t="shared" si="7"/>
        <v/>
      </c>
      <c r="D121" s="267" t="str">
        <f t="shared" si="11"/>
        <v/>
      </c>
      <c r="E121" s="267"/>
      <c r="F121" s="267"/>
      <c r="G121" s="267"/>
      <c r="H121" s="267"/>
      <c r="I121" s="209">
        <f t="shared" si="12"/>
        <v>0</v>
      </c>
      <c r="J121" s="209"/>
      <c r="K121" s="43" t="str">
        <f t="shared" si="8"/>
        <v/>
      </c>
      <c r="L121" s="46">
        <f t="shared" si="9"/>
        <v>0</v>
      </c>
    </row>
    <row r="122" spans="1:12" x14ac:dyDescent="0.2">
      <c r="A122" s="170" t="str">
        <f t="shared" si="10"/>
        <v/>
      </c>
      <c r="B122" s="171"/>
      <c r="C122" s="68" t="str">
        <f t="shared" si="7"/>
        <v/>
      </c>
      <c r="D122" s="267" t="str">
        <f t="shared" si="11"/>
        <v/>
      </c>
      <c r="E122" s="267"/>
      <c r="F122" s="267"/>
      <c r="G122" s="267"/>
      <c r="H122" s="267"/>
      <c r="I122" s="209">
        <f t="shared" si="12"/>
        <v>0</v>
      </c>
      <c r="J122" s="209"/>
      <c r="K122" s="43" t="str">
        <f t="shared" si="8"/>
        <v/>
      </c>
      <c r="L122" s="46">
        <f t="shared" si="9"/>
        <v>0</v>
      </c>
    </row>
    <row r="123" spans="1:12" x14ac:dyDescent="0.2">
      <c r="A123" s="203" t="s">
        <v>1</v>
      </c>
      <c r="B123" s="204"/>
      <c r="C123" s="204"/>
      <c r="D123" s="194" t="str">
        <f>'Pedido de compra da licitação'!D66:K66</f>
        <v/>
      </c>
      <c r="E123" s="195"/>
      <c r="F123" s="195"/>
      <c r="G123" s="195"/>
      <c r="H123" s="195"/>
      <c r="I123" s="195"/>
      <c r="J123" s="196"/>
      <c r="K123" s="42" t="s">
        <v>56</v>
      </c>
      <c r="L123" s="46">
        <f>SUM(L111:L122)</f>
        <v>0</v>
      </c>
    </row>
    <row r="124" spans="1:12" ht="13.5" thickBot="1" x14ac:dyDescent="0.25">
      <c r="A124" s="203" t="s">
        <v>69</v>
      </c>
      <c r="B124" s="204"/>
      <c r="C124" s="204"/>
      <c r="D124" s="194" t="str">
        <f>'Pedido de compra da licitação'!D67:K67</f>
        <v/>
      </c>
      <c r="E124" s="195"/>
      <c r="F124" s="205"/>
      <c r="G124" s="205"/>
      <c r="H124" s="205"/>
      <c r="I124" s="205"/>
      <c r="J124" s="206"/>
      <c r="L124" s="47"/>
    </row>
    <row r="125" spans="1:12" ht="12.75" customHeight="1" x14ac:dyDescent="0.2">
      <c r="A125" s="51"/>
      <c r="B125" s="49"/>
      <c r="C125" s="50"/>
      <c r="D125" s="169" t="s">
        <v>3</v>
      </c>
      <c r="E125" s="169"/>
      <c r="F125" s="177" t="s">
        <v>58</v>
      </c>
      <c r="G125" s="178"/>
      <c r="H125" s="178"/>
      <c r="I125" s="179"/>
      <c r="J125" s="186" t="s">
        <v>54</v>
      </c>
      <c r="K125" s="186"/>
      <c r="L125" s="187"/>
    </row>
    <row r="126" spans="1:12" ht="22.5" customHeight="1" x14ac:dyDescent="0.2">
      <c r="A126" s="166" t="s">
        <v>44</v>
      </c>
      <c r="B126" s="167"/>
      <c r="C126" s="168"/>
      <c r="D126" s="97">
        <f>'Pedido de compra da licitação'!$D$69</f>
        <v>0</v>
      </c>
      <c r="E126" s="97">
        <f>'Pedido de compra da licitação'!$E$69</f>
        <v>0</v>
      </c>
      <c r="F126" s="180"/>
      <c r="G126" s="181"/>
      <c r="H126" s="181"/>
      <c r="I126" s="182"/>
      <c r="J126" s="188"/>
      <c r="K126" s="188"/>
      <c r="L126" s="189"/>
    </row>
    <row r="127" spans="1:12" ht="13.5" thickBot="1" x14ac:dyDescent="0.25">
      <c r="A127" s="166" t="s">
        <v>60</v>
      </c>
      <c r="B127" s="167"/>
      <c r="C127" s="168"/>
      <c r="D127" s="97">
        <f>'Pedido de compra da licitação'!$D$70</f>
        <v>0</v>
      </c>
      <c r="E127" s="97">
        <f>'Pedido de compra da licitação'!$E$70</f>
        <v>0</v>
      </c>
      <c r="F127" s="183"/>
      <c r="G127" s="184"/>
      <c r="H127" s="184"/>
      <c r="I127" s="185"/>
      <c r="J127" s="188"/>
      <c r="K127" s="188"/>
      <c r="L127" s="189"/>
    </row>
    <row r="128" spans="1:12" ht="24" customHeight="1" x14ac:dyDescent="0.2">
      <c r="A128" s="55"/>
      <c r="B128" s="48"/>
      <c r="C128" s="48"/>
      <c r="D128" s="48"/>
      <c r="E128" s="48"/>
      <c r="I128" s="13"/>
      <c r="J128" s="190"/>
      <c r="K128" s="188"/>
      <c r="L128" s="189"/>
    </row>
    <row r="129" spans="1:12" ht="13.5" thickBot="1" x14ac:dyDescent="0.25">
      <c r="A129" s="200" t="s">
        <v>53</v>
      </c>
      <c r="B129" s="201"/>
      <c r="C129" s="201"/>
      <c r="D129" s="201"/>
      <c r="E129" s="201"/>
      <c r="F129" s="201"/>
      <c r="G129" s="201"/>
      <c r="H129" s="201"/>
      <c r="I129" s="202"/>
      <c r="J129" s="191"/>
      <c r="K129" s="192"/>
      <c r="L129" s="193"/>
    </row>
  </sheetData>
  <mergeCells count="178">
    <mergeCell ref="I90:J90"/>
    <mergeCell ref="I82:J82"/>
    <mergeCell ref="I83:J83"/>
    <mergeCell ref="I84:J84"/>
    <mergeCell ref="D87:H87"/>
    <mergeCell ref="D88:H88"/>
    <mergeCell ref="D89:H89"/>
    <mergeCell ref="D90:H90"/>
    <mergeCell ref="I93:J93"/>
    <mergeCell ref="D91:H91"/>
    <mergeCell ref="D92:H92"/>
    <mergeCell ref="D93:H93"/>
    <mergeCell ref="I85:J85"/>
    <mergeCell ref="I86:J86"/>
    <mergeCell ref="I87:J87"/>
    <mergeCell ref="I88:J88"/>
    <mergeCell ref="I89:J89"/>
    <mergeCell ref="D85:H85"/>
    <mergeCell ref="I92:J92"/>
    <mergeCell ref="D82:H82"/>
    <mergeCell ref="D83:H83"/>
    <mergeCell ref="D84:H84"/>
    <mergeCell ref="D86:H86"/>
    <mergeCell ref="A100:I100"/>
    <mergeCell ref="A91:B91"/>
    <mergeCell ref="A92:B92"/>
    <mergeCell ref="A93:B93"/>
    <mergeCell ref="A94:C94"/>
    <mergeCell ref="A95:C95"/>
    <mergeCell ref="A97:C97"/>
    <mergeCell ref="A98:C98"/>
    <mergeCell ref="I91:J91"/>
    <mergeCell ref="L17:L18"/>
    <mergeCell ref="H17:H18"/>
    <mergeCell ref="B17:G18"/>
    <mergeCell ref="K2:L2"/>
    <mergeCell ref="A4:L4"/>
    <mergeCell ref="J6:K6"/>
    <mergeCell ref="D7:I7"/>
    <mergeCell ref="D9:I9"/>
    <mergeCell ref="F15:L15"/>
    <mergeCell ref="A17:A18"/>
    <mergeCell ref="I17:I18"/>
    <mergeCell ref="J17:J18"/>
    <mergeCell ref="B19:G19"/>
    <mergeCell ref="B20:G20"/>
    <mergeCell ref="B21:G21"/>
    <mergeCell ref="B22:G22"/>
    <mergeCell ref="B23:G23"/>
    <mergeCell ref="K17:K18"/>
    <mergeCell ref="B32:G32"/>
    <mergeCell ref="B33:G33"/>
    <mergeCell ref="B34:G34"/>
    <mergeCell ref="B37:G37"/>
    <mergeCell ref="B38:G38"/>
    <mergeCell ref="B39:G39"/>
    <mergeCell ref="B24:G24"/>
    <mergeCell ref="B25:G25"/>
    <mergeCell ref="B26:G26"/>
    <mergeCell ref="B27:G27"/>
    <mergeCell ref="B28:G28"/>
    <mergeCell ref="B31:G31"/>
    <mergeCell ref="B35:G35"/>
    <mergeCell ref="B36:G36"/>
    <mergeCell ref="B54:K54"/>
    <mergeCell ref="B60:G60"/>
    <mergeCell ref="H60:K60"/>
    <mergeCell ref="A62:L62"/>
    <mergeCell ref="B40:G40"/>
    <mergeCell ref="B43:H43"/>
    <mergeCell ref="I43:J43"/>
    <mergeCell ref="K43:L43"/>
    <mergeCell ref="B44:H44"/>
    <mergeCell ref="B45:H45"/>
    <mergeCell ref="B41:G41"/>
    <mergeCell ref="B42:G42"/>
    <mergeCell ref="F48:I48"/>
    <mergeCell ref="A49:L49"/>
    <mergeCell ref="C77:L77"/>
    <mergeCell ref="C78:I78"/>
    <mergeCell ref="K78:L78"/>
    <mergeCell ref="A81:B81"/>
    <mergeCell ref="A80:G80"/>
    <mergeCell ref="H80:J80"/>
    <mergeCell ref="K80:L80"/>
    <mergeCell ref="D81:H81"/>
    <mergeCell ref="I81:J81"/>
    <mergeCell ref="A66:L66"/>
    <mergeCell ref="A70:E70"/>
    <mergeCell ref="F70:G70"/>
    <mergeCell ref="H71:L71"/>
    <mergeCell ref="A73:A75"/>
    <mergeCell ref="B73:G75"/>
    <mergeCell ref="H73:J75"/>
    <mergeCell ref="K73:L73"/>
    <mergeCell ref="K74:L75"/>
    <mergeCell ref="D117:H117"/>
    <mergeCell ref="A110:B110"/>
    <mergeCell ref="A111:B111"/>
    <mergeCell ref="A102:A104"/>
    <mergeCell ref="B102:G104"/>
    <mergeCell ref="H102:J104"/>
    <mergeCell ref="A109:G109"/>
    <mergeCell ref="D115:H115"/>
    <mergeCell ref="I115:J115"/>
    <mergeCell ref="D110:H110"/>
    <mergeCell ref="D112:H112"/>
    <mergeCell ref="D113:H113"/>
    <mergeCell ref="D114:H114"/>
    <mergeCell ref="I111:J111"/>
    <mergeCell ref="I112:J112"/>
    <mergeCell ref="I113:J113"/>
    <mergeCell ref="I114:J114"/>
    <mergeCell ref="I110:J110"/>
    <mergeCell ref="D111:H111"/>
    <mergeCell ref="I116:J116"/>
    <mergeCell ref="A126:C126"/>
    <mergeCell ref="F125:I127"/>
    <mergeCell ref="J125:L129"/>
    <mergeCell ref="A127:C127"/>
    <mergeCell ref="A129:I129"/>
    <mergeCell ref="A121:B121"/>
    <mergeCell ref="A122:B122"/>
    <mergeCell ref="A123:C123"/>
    <mergeCell ref="I121:J121"/>
    <mergeCell ref="I122:J122"/>
    <mergeCell ref="A124:C124"/>
    <mergeCell ref="D124:J124"/>
    <mergeCell ref="D125:E125"/>
    <mergeCell ref="D123:J123"/>
    <mergeCell ref="K109:L109"/>
    <mergeCell ref="A16:E16"/>
    <mergeCell ref="F16:L16"/>
    <mergeCell ref="D79:I79"/>
    <mergeCell ref="J79:L79"/>
    <mergeCell ref="D108:I108"/>
    <mergeCell ref="J108:L108"/>
    <mergeCell ref="C107:I107"/>
    <mergeCell ref="K107:L107"/>
    <mergeCell ref="C106:L106"/>
    <mergeCell ref="H109:J109"/>
    <mergeCell ref="K102:L102"/>
    <mergeCell ref="K103:L104"/>
    <mergeCell ref="D94:J94"/>
    <mergeCell ref="D95:J95"/>
    <mergeCell ref="D96:E96"/>
    <mergeCell ref="F96:I98"/>
    <mergeCell ref="J96:L100"/>
    <mergeCell ref="A85:B85"/>
    <mergeCell ref="A82:B82"/>
    <mergeCell ref="A83:B83"/>
    <mergeCell ref="A84:B84"/>
    <mergeCell ref="B29:G29"/>
    <mergeCell ref="B30:G30"/>
    <mergeCell ref="A86:B86"/>
    <mergeCell ref="A87:B87"/>
    <mergeCell ref="A88:B88"/>
    <mergeCell ref="A89:B89"/>
    <mergeCell ref="A90:B90"/>
    <mergeCell ref="A120:B120"/>
    <mergeCell ref="I120:J120"/>
    <mergeCell ref="D121:H121"/>
    <mergeCell ref="D122:H122"/>
    <mergeCell ref="D120:H120"/>
    <mergeCell ref="I117:J117"/>
    <mergeCell ref="I118:J118"/>
    <mergeCell ref="I119:J119"/>
    <mergeCell ref="D118:H118"/>
    <mergeCell ref="D119:H119"/>
    <mergeCell ref="A115:B115"/>
    <mergeCell ref="A116:B116"/>
    <mergeCell ref="A117:B117"/>
    <mergeCell ref="A118:B118"/>
    <mergeCell ref="A119:B119"/>
    <mergeCell ref="A112:B112"/>
    <mergeCell ref="A113:B113"/>
    <mergeCell ref="A114:B114"/>
    <mergeCell ref="D116:H116"/>
  </mergeCells>
  <dataValidations disablePrompts="1" count="2">
    <dataValidation type="list" allowBlank="1" showInputMessage="1" showErrorMessage="1" sqref="J19:J42" xr:uid="{00000000-0002-0000-0500-000000000000}">
      <formula1>unidade</formula1>
    </dataValidation>
    <dataValidation type="list" allowBlank="1" showInputMessage="1" showErrorMessage="1" sqref="J44:J45" xr:uid="{00000000-0002-0000-0500-000001000000}">
      <formula1>#REF!</formula1>
    </dataValidation>
  </dataValidations>
  <pageMargins left="0.42" right="0.39370078740157483" top="0.25" bottom="0.59055118110236227" header="0.45" footer="0.51181102362204722"/>
  <pageSetup paperSize="9" scale="97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29"/>
  <sheetViews>
    <sheetView topLeftCell="A2" zoomScaleNormal="100" workbookViewId="0">
      <selection activeCell="H102" sqref="H102:J104"/>
    </sheetView>
  </sheetViews>
  <sheetFormatPr defaultRowHeight="12.75" x14ac:dyDescent="0.2"/>
  <cols>
    <col min="1" max="1" width="4.5703125" style="1" customWidth="1"/>
    <col min="2" max="2" width="6.7109375" style="1" customWidth="1"/>
    <col min="3" max="3" width="5.42578125" style="1" customWidth="1"/>
    <col min="4" max="4" width="9.140625" style="1"/>
    <col min="5" max="5" width="4.7109375" style="1" customWidth="1"/>
    <col min="6" max="6" width="10" style="1" customWidth="1"/>
    <col min="7" max="7" width="7.85546875" style="1" customWidth="1"/>
    <col min="8" max="8" width="15.7109375" style="1" customWidth="1"/>
    <col min="9" max="10" width="7.85546875" style="1" customWidth="1"/>
    <col min="11" max="11" width="9.140625" style="1"/>
    <col min="12" max="12" width="10.140625" style="1" customWidth="1"/>
    <col min="13" max="16384" width="9.140625" style="1"/>
  </cols>
  <sheetData>
    <row r="1" spans="1:12" ht="8.25" hidden="1" customHeight="1" x14ac:dyDescent="0.2">
      <c r="E1" s="2"/>
      <c r="F1" s="2"/>
      <c r="G1" s="2"/>
      <c r="H1" s="2"/>
      <c r="I1" s="2"/>
      <c r="J1" s="2"/>
    </row>
    <row r="2" spans="1:12" x14ac:dyDescent="0.2">
      <c r="A2" s="52"/>
      <c r="B2" s="53"/>
      <c r="C2" s="67" t="s">
        <v>63</v>
      </c>
      <c r="D2" s="53"/>
      <c r="E2" s="54"/>
      <c r="F2" s="54"/>
      <c r="G2" s="54"/>
      <c r="H2" s="54"/>
      <c r="I2" s="54"/>
      <c r="J2" s="54"/>
      <c r="K2" s="331" t="s">
        <v>76</v>
      </c>
      <c r="L2" s="332"/>
    </row>
    <row r="3" spans="1:12" x14ac:dyDescent="0.2">
      <c r="A3" s="55"/>
      <c r="C3" s="35" t="s">
        <v>0</v>
      </c>
      <c r="E3" s="2"/>
      <c r="F3" s="2"/>
      <c r="G3" s="2"/>
      <c r="H3" s="2"/>
      <c r="I3" s="2"/>
      <c r="J3" s="2"/>
      <c r="L3" s="47"/>
    </row>
    <row r="4" spans="1:12" ht="15" x14ac:dyDescent="0.2">
      <c r="A4" s="339" t="s">
        <v>32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1"/>
    </row>
    <row r="5" spans="1:12" ht="8.25" customHeight="1" x14ac:dyDescent="0.2">
      <c r="A5" s="55"/>
      <c r="B5" s="44"/>
      <c r="C5" s="44"/>
      <c r="D5" s="44"/>
      <c r="E5" s="44"/>
      <c r="F5" s="44"/>
      <c r="G5" s="44"/>
      <c r="H5" s="44"/>
      <c r="I5" s="44"/>
      <c r="J5" s="44"/>
      <c r="K5" s="44"/>
      <c r="L5" s="75"/>
    </row>
    <row r="6" spans="1:12" x14ac:dyDescent="0.2">
      <c r="A6" s="55"/>
      <c r="J6" s="307" t="s">
        <v>3</v>
      </c>
      <c r="K6" s="308"/>
      <c r="L6" s="47"/>
    </row>
    <row r="7" spans="1:12" x14ac:dyDescent="0.2">
      <c r="A7" s="55"/>
      <c r="D7" s="259" t="s">
        <v>4</v>
      </c>
      <c r="E7" s="260"/>
      <c r="F7" s="260"/>
      <c r="G7" s="260"/>
      <c r="H7" s="260"/>
      <c r="I7" s="327"/>
      <c r="J7" s="23">
        <f>'Pedido de compra da licitação'!F7</f>
        <v>0</v>
      </c>
      <c r="K7" s="24">
        <f>'Pedido de compra da licitação'!G7</f>
        <v>0</v>
      </c>
      <c r="L7" s="47"/>
    </row>
    <row r="8" spans="1:12" ht="3.75" customHeight="1" x14ac:dyDescent="0.2">
      <c r="A8" s="55"/>
      <c r="J8" s="12"/>
      <c r="K8" s="12"/>
      <c r="L8" s="47"/>
    </row>
    <row r="9" spans="1:12" x14ac:dyDescent="0.2">
      <c r="A9" s="55"/>
      <c r="D9" s="259" t="s">
        <v>55</v>
      </c>
      <c r="E9" s="260"/>
      <c r="F9" s="260"/>
      <c r="G9" s="260"/>
      <c r="H9" s="260"/>
      <c r="I9" s="327"/>
      <c r="J9" s="23">
        <f>'Pedido de compra da licitação'!L7</f>
        <v>0</v>
      </c>
      <c r="K9" s="24">
        <f>'Pedido de compra da licitação'!M7</f>
        <v>0</v>
      </c>
      <c r="L9" s="47"/>
    </row>
    <row r="10" spans="1:12" ht="3" customHeight="1" x14ac:dyDescent="0.2">
      <c r="A10" s="55"/>
      <c r="L10" s="47"/>
    </row>
    <row r="11" spans="1:12" hidden="1" x14ac:dyDescent="0.2">
      <c r="A11" s="55"/>
      <c r="L11" s="47"/>
    </row>
    <row r="12" spans="1:12" ht="8.25" hidden="1" customHeight="1" x14ac:dyDescent="0.2">
      <c r="A12" s="55"/>
      <c r="L12" s="47"/>
    </row>
    <row r="13" spans="1:12" hidden="1" x14ac:dyDescent="0.2">
      <c r="A13" s="55"/>
      <c r="L13" s="47"/>
    </row>
    <row r="14" spans="1:12" ht="9" hidden="1" customHeight="1" x14ac:dyDescent="0.2">
      <c r="A14" s="57"/>
      <c r="L14" s="47"/>
    </row>
    <row r="15" spans="1:12" x14ac:dyDescent="0.2">
      <c r="A15" s="76" t="s">
        <v>39</v>
      </c>
      <c r="B15" s="5"/>
      <c r="C15" s="5"/>
      <c r="D15" s="5"/>
      <c r="E15" s="5"/>
      <c r="F15" s="328">
        <f>'Pedido de compra da licitação'!D9</f>
        <v>0</v>
      </c>
      <c r="G15" s="328"/>
      <c r="H15" s="328"/>
      <c r="I15" s="328"/>
      <c r="J15" s="328"/>
      <c r="K15" s="328"/>
      <c r="L15" s="329"/>
    </row>
    <row r="16" spans="1:12" ht="12.75" customHeight="1" x14ac:dyDescent="0.2">
      <c r="A16" s="328" t="s">
        <v>67</v>
      </c>
      <c r="B16" s="328"/>
      <c r="C16" s="328"/>
      <c r="D16" s="328"/>
      <c r="E16" s="328"/>
      <c r="F16" s="285" t="str">
        <f>IF('Pedido de compra da licitação'!E10="","-",'Pedido de compra da licitação'!E10)</f>
        <v>-</v>
      </c>
      <c r="G16" s="285"/>
      <c r="H16" s="285"/>
      <c r="I16" s="285"/>
      <c r="J16" s="285"/>
      <c r="K16" s="285"/>
      <c r="L16" s="330"/>
    </row>
    <row r="17" spans="1:12" x14ac:dyDescent="0.2">
      <c r="A17" s="342" t="s">
        <v>5</v>
      </c>
      <c r="B17" s="333" t="s">
        <v>6</v>
      </c>
      <c r="C17" s="334"/>
      <c r="D17" s="334"/>
      <c r="E17" s="334"/>
      <c r="F17" s="334"/>
      <c r="G17" s="334"/>
      <c r="H17" s="335" t="s">
        <v>77</v>
      </c>
      <c r="I17" s="295" t="s">
        <v>7</v>
      </c>
      <c r="J17" s="165" t="s">
        <v>8</v>
      </c>
      <c r="K17" s="290" t="s">
        <v>9</v>
      </c>
      <c r="L17" s="326" t="s">
        <v>10</v>
      </c>
    </row>
    <row r="18" spans="1:12" x14ac:dyDescent="0.2">
      <c r="A18" s="342"/>
      <c r="B18" s="336"/>
      <c r="C18" s="337"/>
      <c r="D18" s="337"/>
      <c r="E18" s="337"/>
      <c r="F18" s="337"/>
      <c r="G18" s="337"/>
      <c r="H18" s="338"/>
      <c r="I18" s="295"/>
      <c r="J18" s="165"/>
      <c r="K18" s="290"/>
      <c r="L18" s="326"/>
    </row>
    <row r="19" spans="1:12" ht="24.95" customHeight="1" x14ac:dyDescent="0.2">
      <c r="A19" s="58">
        <v>109</v>
      </c>
      <c r="B19" s="325"/>
      <c r="C19" s="325"/>
      <c r="D19" s="325"/>
      <c r="E19" s="325"/>
      <c r="F19" s="325"/>
      <c r="G19" s="325"/>
      <c r="H19" s="140"/>
      <c r="I19" s="15"/>
      <c r="J19" s="16"/>
      <c r="K19" s="33"/>
      <c r="L19" s="92">
        <f>I19*K19</f>
        <v>0</v>
      </c>
    </row>
    <row r="20" spans="1:12" ht="24.95" customHeight="1" x14ac:dyDescent="0.2">
      <c r="A20" s="58">
        <v>110</v>
      </c>
      <c r="B20" s="325"/>
      <c r="C20" s="325"/>
      <c r="D20" s="325"/>
      <c r="E20" s="325"/>
      <c r="F20" s="325"/>
      <c r="G20" s="325"/>
      <c r="H20" s="140"/>
      <c r="I20" s="15"/>
      <c r="J20" s="16"/>
      <c r="K20" s="33"/>
      <c r="L20" s="92">
        <f t="shared" ref="L20:L42" si="0">I20*K20</f>
        <v>0</v>
      </c>
    </row>
    <row r="21" spans="1:12" ht="24.95" customHeight="1" x14ac:dyDescent="0.2">
      <c r="A21" s="58">
        <v>111</v>
      </c>
      <c r="B21" s="325"/>
      <c r="C21" s="325"/>
      <c r="D21" s="325"/>
      <c r="E21" s="325"/>
      <c r="F21" s="325"/>
      <c r="G21" s="325"/>
      <c r="H21" s="140"/>
      <c r="I21" s="15"/>
      <c r="J21" s="16"/>
      <c r="K21" s="33"/>
      <c r="L21" s="92">
        <f t="shared" si="0"/>
        <v>0</v>
      </c>
    </row>
    <row r="22" spans="1:12" ht="24.95" customHeight="1" x14ac:dyDescent="0.2">
      <c r="A22" s="58">
        <v>112</v>
      </c>
      <c r="B22" s="325"/>
      <c r="C22" s="325"/>
      <c r="D22" s="325"/>
      <c r="E22" s="325"/>
      <c r="F22" s="325"/>
      <c r="G22" s="325"/>
      <c r="H22" s="140"/>
      <c r="I22" s="15"/>
      <c r="J22" s="16"/>
      <c r="K22" s="33"/>
      <c r="L22" s="92">
        <f t="shared" si="0"/>
        <v>0</v>
      </c>
    </row>
    <row r="23" spans="1:12" ht="24.95" customHeight="1" x14ac:dyDescent="0.2">
      <c r="A23" s="58">
        <v>113</v>
      </c>
      <c r="B23" s="325"/>
      <c r="C23" s="325"/>
      <c r="D23" s="325"/>
      <c r="E23" s="325"/>
      <c r="F23" s="325"/>
      <c r="G23" s="325"/>
      <c r="H23" s="140"/>
      <c r="I23" s="15"/>
      <c r="J23" s="16"/>
      <c r="K23" s="33"/>
      <c r="L23" s="92">
        <f t="shared" si="0"/>
        <v>0</v>
      </c>
    </row>
    <row r="24" spans="1:12" ht="24.95" customHeight="1" x14ac:dyDescent="0.2">
      <c r="A24" s="58">
        <v>114</v>
      </c>
      <c r="B24" s="325"/>
      <c r="C24" s="325"/>
      <c r="D24" s="325"/>
      <c r="E24" s="325"/>
      <c r="F24" s="325"/>
      <c r="G24" s="325"/>
      <c r="H24" s="140"/>
      <c r="I24" s="15"/>
      <c r="J24" s="16"/>
      <c r="K24" s="33"/>
      <c r="L24" s="92">
        <f t="shared" si="0"/>
        <v>0</v>
      </c>
    </row>
    <row r="25" spans="1:12" ht="24.95" customHeight="1" x14ac:dyDescent="0.2">
      <c r="A25" s="58">
        <v>115</v>
      </c>
      <c r="B25" s="325"/>
      <c r="C25" s="325"/>
      <c r="D25" s="325"/>
      <c r="E25" s="325"/>
      <c r="F25" s="325"/>
      <c r="G25" s="325"/>
      <c r="H25" s="140"/>
      <c r="I25" s="15"/>
      <c r="J25" s="16"/>
      <c r="K25" s="33"/>
      <c r="L25" s="92">
        <f t="shared" si="0"/>
        <v>0</v>
      </c>
    </row>
    <row r="26" spans="1:12" ht="24.95" customHeight="1" x14ac:dyDescent="0.2">
      <c r="A26" s="58">
        <v>116</v>
      </c>
      <c r="B26" s="325"/>
      <c r="C26" s="325"/>
      <c r="D26" s="325"/>
      <c r="E26" s="325"/>
      <c r="F26" s="325"/>
      <c r="G26" s="325"/>
      <c r="H26" s="140"/>
      <c r="I26" s="15"/>
      <c r="J26" s="16"/>
      <c r="K26" s="33"/>
      <c r="L26" s="92">
        <f t="shared" si="0"/>
        <v>0</v>
      </c>
    </row>
    <row r="27" spans="1:12" ht="24.95" customHeight="1" x14ac:dyDescent="0.2">
      <c r="A27" s="58">
        <v>117</v>
      </c>
      <c r="B27" s="325"/>
      <c r="C27" s="325"/>
      <c r="D27" s="325"/>
      <c r="E27" s="325"/>
      <c r="F27" s="325"/>
      <c r="G27" s="325"/>
      <c r="H27" s="140"/>
      <c r="I27" s="15"/>
      <c r="J27" s="16"/>
      <c r="K27" s="33"/>
      <c r="L27" s="92">
        <f t="shared" si="0"/>
        <v>0</v>
      </c>
    </row>
    <row r="28" spans="1:12" ht="24.95" customHeight="1" x14ac:dyDescent="0.2">
      <c r="A28" s="58">
        <v>118</v>
      </c>
      <c r="B28" s="325"/>
      <c r="C28" s="325"/>
      <c r="D28" s="325"/>
      <c r="E28" s="325"/>
      <c r="F28" s="325"/>
      <c r="G28" s="325"/>
      <c r="H28" s="140"/>
      <c r="I28" s="15"/>
      <c r="J28" s="16"/>
      <c r="K28" s="33"/>
      <c r="L28" s="92">
        <f t="shared" si="0"/>
        <v>0</v>
      </c>
    </row>
    <row r="29" spans="1:12" ht="24.95" customHeight="1" x14ac:dyDescent="0.2">
      <c r="A29" s="58">
        <v>119</v>
      </c>
      <c r="B29" s="325"/>
      <c r="C29" s="325"/>
      <c r="D29" s="325"/>
      <c r="E29" s="325"/>
      <c r="F29" s="325"/>
      <c r="G29" s="325"/>
      <c r="H29" s="140"/>
      <c r="I29" s="15"/>
      <c r="J29" s="16"/>
      <c r="K29" s="33"/>
      <c r="L29" s="92">
        <f t="shared" si="0"/>
        <v>0</v>
      </c>
    </row>
    <row r="30" spans="1:12" ht="24.95" customHeight="1" x14ac:dyDescent="0.2">
      <c r="A30" s="58">
        <v>120</v>
      </c>
      <c r="B30" s="325"/>
      <c r="C30" s="325"/>
      <c r="D30" s="325"/>
      <c r="E30" s="325"/>
      <c r="F30" s="325"/>
      <c r="G30" s="325"/>
      <c r="H30" s="140"/>
      <c r="I30" s="15"/>
      <c r="J30" s="16"/>
      <c r="K30" s="33"/>
      <c r="L30" s="92">
        <f t="shared" si="0"/>
        <v>0</v>
      </c>
    </row>
    <row r="31" spans="1:12" ht="24.95" customHeight="1" x14ac:dyDescent="0.2">
      <c r="A31" s="58">
        <v>121</v>
      </c>
      <c r="B31" s="325"/>
      <c r="C31" s="325"/>
      <c r="D31" s="325"/>
      <c r="E31" s="325"/>
      <c r="F31" s="325"/>
      <c r="G31" s="325"/>
      <c r="H31" s="140"/>
      <c r="I31" s="15"/>
      <c r="J31" s="16"/>
      <c r="K31" s="33"/>
      <c r="L31" s="92">
        <f t="shared" si="0"/>
        <v>0</v>
      </c>
    </row>
    <row r="32" spans="1:12" ht="24.95" customHeight="1" x14ac:dyDescent="0.2">
      <c r="A32" s="58">
        <v>122</v>
      </c>
      <c r="B32" s="325"/>
      <c r="C32" s="325"/>
      <c r="D32" s="325"/>
      <c r="E32" s="325"/>
      <c r="F32" s="325"/>
      <c r="G32" s="325"/>
      <c r="H32" s="140"/>
      <c r="I32" s="15"/>
      <c r="J32" s="16"/>
      <c r="K32" s="33"/>
      <c r="L32" s="92">
        <f t="shared" si="0"/>
        <v>0</v>
      </c>
    </row>
    <row r="33" spans="1:12" ht="24.95" customHeight="1" x14ac:dyDescent="0.2">
      <c r="A33" s="58">
        <v>123</v>
      </c>
      <c r="B33" s="325"/>
      <c r="C33" s="325"/>
      <c r="D33" s="325"/>
      <c r="E33" s="325"/>
      <c r="F33" s="325"/>
      <c r="G33" s="325"/>
      <c r="H33" s="140"/>
      <c r="I33" s="15"/>
      <c r="J33" s="16"/>
      <c r="K33" s="33"/>
      <c r="L33" s="92">
        <f t="shared" si="0"/>
        <v>0</v>
      </c>
    </row>
    <row r="34" spans="1:12" ht="24.95" customHeight="1" x14ac:dyDescent="0.2">
      <c r="A34" s="58">
        <v>124</v>
      </c>
      <c r="B34" s="325"/>
      <c r="C34" s="325"/>
      <c r="D34" s="325"/>
      <c r="E34" s="325"/>
      <c r="F34" s="325"/>
      <c r="G34" s="325"/>
      <c r="H34" s="140"/>
      <c r="I34" s="15"/>
      <c r="J34" s="16"/>
      <c r="K34" s="33"/>
      <c r="L34" s="92">
        <f t="shared" si="0"/>
        <v>0</v>
      </c>
    </row>
    <row r="35" spans="1:12" ht="24.95" customHeight="1" x14ac:dyDescent="0.2">
      <c r="A35" s="58">
        <v>125</v>
      </c>
      <c r="B35" s="325"/>
      <c r="C35" s="325"/>
      <c r="D35" s="325"/>
      <c r="E35" s="325"/>
      <c r="F35" s="325"/>
      <c r="G35" s="325"/>
      <c r="H35" s="140"/>
      <c r="I35" s="15"/>
      <c r="J35" s="16"/>
      <c r="K35" s="33"/>
      <c r="L35" s="92">
        <f t="shared" si="0"/>
        <v>0</v>
      </c>
    </row>
    <row r="36" spans="1:12" ht="24.95" customHeight="1" x14ac:dyDescent="0.2">
      <c r="A36" s="58">
        <v>126</v>
      </c>
      <c r="B36" s="325"/>
      <c r="C36" s="325"/>
      <c r="D36" s="325"/>
      <c r="E36" s="325"/>
      <c r="F36" s="325"/>
      <c r="G36" s="325"/>
      <c r="H36" s="140"/>
      <c r="I36" s="15"/>
      <c r="J36" s="16"/>
      <c r="K36" s="33"/>
      <c r="L36" s="92">
        <f t="shared" si="0"/>
        <v>0</v>
      </c>
    </row>
    <row r="37" spans="1:12" ht="24.95" customHeight="1" x14ac:dyDescent="0.2">
      <c r="A37" s="58">
        <v>127</v>
      </c>
      <c r="B37" s="325"/>
      <c r="C37" s="325"/>
      <c r="D37" s="325"/>
      <c r="E37" s="325"/>
      <c r="F37" s="325"/>
      <c r="G37" s="325"/>
      <c r="H37" s="140"/>
      <c r="I37" s="15"/>
      <c r="J37" s="16"/>
      <c r="K37" s="33"/>
      <c r="L37" s="92">
        <f t="shared" si="0"/>
        <v>0</v>
      </c>
    </row>
    <row r="38" spans="1:12" ht="24.95" customHeight="1" x14ac:dyDescent="0.2">
      <c r="A38" s="58">
        <v>128</v>
      </c>
      <c r="B38" s="325"/>
      <c r="C38" s="325"/>
      <c r="D38" s="325"/>
      <c r="E38" s="325"/>
      <c r="F38" s="325"/>
      <c r="G38" s="325"/>
      <c r="H38" s="140"/>
      <c r="I38" s="15"/>
      <c r="J38" s="16"/>
      <c r="K38" s="33"/>
      <c r="L38" s="92">
        <f t="shared" si="0"/>
        <v>0</v>
      </c>
    </row>
    <row r="39" spans="1:12" ht="24.95" customHeight="1" x14ac:dyDescent="0.2">
      <c r="A39" s="58">
        <v>129</v>
      </c>
      <c r="B39" s="325"/>
      <c r="C39" s="325"/>
      <c r="D39" s="325"/>
      <c r="E39" s="325"/>
      <c r="F39" s="325"/>
      <c r="G39" s="325"/>
      <c r="H39" s="140"/>
      <c r="I39" s="15"/>
      <c r="J39" s="16"/>
      <c r="K39" s="33"/>
      <c r="L39" s="92">
        <f t="shared" si="0"/>
        <v>0</v>
      </c>
    </row>
    <row r="40" spans="1:12" ht="24.95" customHeight="1" x14ac:dyDescent="0.2">
      <c r="A40" s="58">
        <v>130</v>
      </c>
      <c r="B40" s="325"/>
      <c r="C40" s="325"/>
      <c r="D40" s="325"/>
      <c r="E40" s="325"/>
      <c r="F40" s="325"/>
      <c r="G40" s="325"/>
      <c r="H40" s="140"/>
      <c r="I40" s="15"/>
      <c r="J40" s="16"/>
      <c r="K40" s="33"/>
      <c r="L40" s="92">
        <f t="shared" si="0"/>
        <v>0</v>
      </c>
    </row>
    <row r="41" spans="1:12" ht="24.95" customHeight="1" x14ac:dyDescent="0.2">
      <c r="A41" s="58">
        <v>131</v>
      </c>
      <c r="B41" s="325"/>
      <c r="C41" s="325"/>
      <c r="D41" s="325"/>
      <c r="E41" s="325"/>
      <c r="F41" s="325"/>
      <c r="G41" s="325"/>
      <c r="H41" s="140"/>
      <c r="I41" s="15"/>
      <c r="J41" s="16"/>
      <c r="K41" s="33"/>
      <c r="L41" s="92">
        <f>I41*K41</f>
        <v>0</v>
      </c>
    </row>
    <row r="42" spans="1:12" ht="24.95" customHeight="1" x14ac:dyDescent="0.2">
      <c r="A42" s="58">
        <v>132</v>
      </c>
      <c r="B42" s="325"/>
      <c r="C42" s="325"/>
      <c r="D42" s="325"/>
      <c r="E42" s="325"/>
      <c r="F42" s="325"/>
      <c r="G42" s="325"/>
      <c r="H42" s="140"/>
      <c r="I42" s="15"/>
      <c r="J42" s="16"/>
      <c r="K42" s="33"/>
      <c r="L42" s="92">
        <f t="shared" si="0"/>
        <v>0</v>
      </c>
    </row>
    <row r="43" spans="1:12" x14ac:dyDescent="0.2">
      <c r="A43" s="77"/>
      <c r="B43" s="314"/>
      <c r="C43" s="314"/>
      <c r="D43" s="314"/>
      <c r="E43" s="314"/>
      <c r="F43" s="314"/>
      <c r="G43" s="314"/>
      <c r="H43" s="314"/>
      <c r="I43" s="315" t="s">
        <v>33</v>
      </c>
      <c r="J43" s="315"/>
      <c r="K43" s="312">
        <f>SUM(L19:L42)</f>
        <v>0</v>
      </c>
      <c r="L43" s="313"/>
    </row>
    <row r="44" spans="1:12" hidden="1" x14ac:dyDescent="0.2">
      <c r="A44" s="77"/>
      <c r="B44" s="314"/>
      <c r="C44" s="314"/>
      <c r="D44" s="314"/>
      <c r="E44" s="314"/>
      <c r="F44" s="314"/>
      <c r="G44" s="314"/>
      <c r="H44" s="314"/>
      <c r="I44" s="17"/>
      <c r="J44" s="18"/>
      <c r="K44" s="19"/>
      <c r="L44" s="78"/>
    </row>
    <row r="45" spans="1:12" hidden="1" x14ac:dyDescent="0.2">
      <c r="A45" s="77"/>
      <c r="B45" s="314"/>
      <c r="C45" s="314"/>
      <c r="D45" s="314"/>
      <c r="E45" s="314"/>
      <c r="F45" s="314"/>
      <c r="G45" s="314"/>
      <c r="H45" s="314"/>
      <c r="I45" s="17"/>
      <c r="J45" s="18"/>
      <c r="K45" s="19"/>
      <c r="L45" s="78"/>
    </row>
    <row r="46" spans="1:12" hidden="1" x14ac:dyDescent="0.2">
      <c r="A46" s="60"/>
      <c r="B46" s="7"/>
      <c r="C46" s="7"/>
      <c r="D46" s="7"/>
      <c r="E46" s="7"/>
      <c r="F46" s="7"/>
      <c r="G46" s="7"/>
      <c r="H46" s="7"/>
      <c r="I46" s="7"/>
      <c r="J46" s="7"/>
      <c r="K46" s="7"/>
      <c r="L46" s="79"/>
    </row>
    <row r="47" spans="1:12" hidden="1" x14ac:dyDescent="0.2">
      <c r="A47" s="55"/>
      <c r="F47" s="7"/>
      <c r="H47" s="8"/>
      <c r="I47" s="8"/>
      <c r="J47" s="20"/>
      <c r="K47" s="8"/>
      <c r="L47" s="80"/>
    </row>
    <row r="48" spans="1:12" hidden="1" x14ac:dyDescent="0.2">
      <c r="A48" s="60"/>
      <c r="B48" s="7"/>
      <c r="C48" s="7"/>
      <c r="D48" s="7"/>
      <c r="E48" s="7"/>
      <c r="F48" s="322"/>
      <c r="G48" s="322"/>
      <c r="H48" s="322"/>
      <c r="I48" s="322"/>
      <c r="J48" s="7"/>
      <c r="K48" s="7"/>
      <c r="L48" s="79"/>
    </row>
    <row r="49" spans="1:12" hidden="1" x14ac:dyDescent="0.2">
      <c r="A49" s="248"/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309"/>
    </row>
    <row r="50" spans="1:12" hidden="1" x14ac:dyDescent="0.2">
      <c r="A50" s="57"/>
      <c r="I50" s="9"/>
      <c r="J50" s="9"/>
      <c r="K50" s="9"/>
      <c r="L50" s="65"/>
    </row>
    <row r="51" spans="1:12" hidden="1" x14ac:dyDescent="0.2">
      <c r="A51" s="57"/>
      <c r="J51" s="8"/>
      <c r="K51" s="8"/>
      <c r="L51" s="80"/>
    </row>
    <row r="52" spans="1:12" hidden="1" x14ac:dyDescent="0.2">
      <c r="A52" s="57"/>
      <c r="H52" s="22"/>
      <c r="I52" s="12"/>
      <c r="J52" s="12"/>
      <c r="K52" s="12"/>
      <c r="L52" s="81"/>
    </row>
    <row r="53" spans="1:12" hidden="1" x14ac:dyDescent="0.2">
      <c r="A53" s="55"/>
      <c r="I53" s="9"/>
      <c r="J53" s="9"/>
      <c r="K53" s="9"/>
      <c r="L53" s="65"/>
    </row>
    <row r="54" spans="1:12" hidden="1" x14ac:dyDescent="0.2">
      <c r="A54" s="55"/>
      <c r="B54" s="310"/>
      <c r="C54" s="310"/>
      <c r="D54" s="310"/>
      <c r="E54" s="310"/>
      <c r="F54" s="310"/>
      <c r="G54" s="310"/>
      <c r="H54" s="310"/>
      <c r="I54" s="310"/>
      <c r="J54" s="310"/>
      <c r="K54" s="310"/>
      <c r="L54" s="47"/>
    </row>
    <row r="55" spans="1:12" hidden="1" x14ac:dyDescent="0.2">
      <c r="A55" s="55"/>
      <c r="B55" s="21"/>
      <c r="C55" s="22"/>
      <c r="D55" s="21"/>
      <c r="E55" s="21"/>
      <c r="F55" s="21"/>
      <c r="G55" s="21"/>
      <c r="H55" s="22"/>
      <c r="I55" s="22"/>
      <c r="J55" s="21"/>
      <c r="K55" s="21"/>
      <c r="L55" s="47"/>
    </row>
    <row r="56" spans="1:12" hidden="1" x14ac:dyDescent="0.2">
      <c r="A56" s="55"/>
      <c r="B56" s="21"/>
      <c r="C56" s="22"/>
      <c r="D56" s="21"/>
      <c r="E56" s="21"/>
      <c r="F56" s="21"/>
      <c r="G56" s="21"/>
      <c r="H56" s="22"/>
      <c r="I56" s="22"/>
      <c r="J56" s="21"/>
      <c r="K56" s="21"/>
      <c r="L56" s="47"/>
    </row>
    <row r="57" spans="1:12" hidden="1" x14ac:dyDescent="0.2">
      <c r="A57" s="55"/>
      <c r="B57" s="21"/>
      <c r="C57" s="22"/>
      <c r="D57" s="21"/>
      <c r="E57" s="21"/>
      <c r="F57" s="21"/>
      <c r="G57" s="21"/>
      <c r="H57" s="21"/>
      <c r="I57" s="21"/>
      <c r="J57" s="21"/>
      <c r="K57" s="21"/>
      <c r="L57" s="47"/>
    </row>
    <row r="58" spans="1:12" hidden="1" x14ac:dyDescent="0.2">
      <c r="A58" s="55"/>
      <c r="B58" s="21"/>
      <c r="C58" s="22"/>
      <c r="D58" s="21"/>
      <c r="E58" s="21"/>
      <c r="F58" s="21"/>
      <c r="G58" s="21"/>
      <c r="H58" s="21"/>
      <c r="I58" s="21"/>
      <c r="J58" s="21"/>
      <c r="K58" s="21"/>
      <c r="L58" s="47"/>
    </row>
    <row r="59" spans="1:12" hidden="1" x14ac:dyDescent="0.2">
      <c r="A59" s="55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47"/>
    </row>
    <row r="60" spans="1:12" hidden="1" x14ac:dyDescent="0.2">
      <c r="A60" s="57"/>
      <c r="B60" s="311"/>
      <c r="C60" s="311"/>
      <c r="D60" s="311"/>
      <c r="E60" s="311"/>
      <c r="F60" s="311"/>
      <c r="G60" s="311"/>
      <c r="H60" s="311"/>
      <c r="I60" s="311"/>
      <c r="J60" s="311"/>
      <c r="K60" s="311"/>
      <c r="L60" s="47"/>
    </row>
    <row r="61" spans="1:12" hidden="1" x14ac:dyDescent="0.2">
      <c r="A61" s="57"/>
      <c r="L61" s="47"/>
    </row>
    <row r="62" spans="1:12" hidden="1" x14ac:dyDescent="0.2">
      <c r="A62" s="316"/>
      <c r="B62" s="317"/>
      <c r="C62" s="317"/>
      <c r="D62" s="317"/>
      <c r="E62" s="317"/>
      <c r="F62" s="317"/>
      <c r="G62" s="317"/>
      <c r="H62" s="317"/>
      <c r="I62" s="317"/>
      <c r="J62" s="317"/>
      <c r="K62" s="317"/>
      <c r="L62" s="318"/>
    </row>
    <row r="63" spans="1:12" hidden="1" x14ac:dyDescent="0.2">
      <c r="A63" s="55"/>
      <c r="F63" s="12"/>
      <c r="L63" s="47"/>
    </row>
    <row r="64" spans="1:12" hidden="1" x14ac:dyDescent="0.2">
      <c r="A64" s="55"/>
      <c r="L64" s="47"/>
    </row>
    <row r="65" spans="1:12" hidden="1" x14ac:dyDescent="0.2">
      <c r="A65" s="60"/>
      <c r="B65" s="7"/>
      <c r="C65" s="7"/>
      <c r="D65" s="7"/>
      <c r="E65" s="7"/>
      <c r="F65" s="7"/>
      <c r="I65" s="7"/>
      <c r="J65" s="7"/>
      <c r="K65" s="7"/>
      <c r="L65" s="79"/>
    </row>
    <row r="66" spans="1:12" hidden="1" x14ac:dyDescent="0.2">
      <c r="A66" s="319" t="s">
        <v>34</v>
      </c>
      <c r="B66" s="320"/>
      <c r="C66" s="320"/>
      <c r="D66" s="320"/>
      <c r="E66" s="320"/>
      <c r="F66" s="320"/>
      <c r="G66" s="320"/>
      <c r="H66" s="320"/>
      <c r="I66" s="320"/>
      <c r="J66" s="320"/>
      <c r="K66" s="320"/>
      <c r="L66" s="321"/>
    </row>
    <row r="67" spans="1:12" hidden="1" x14ac:dyDescent="0.2">
      <c r="A67" s="55"/>
      <c r="L67" s="47"/>
    </row>
    <row r="68" spans="1:12" x14ac:dyDescent="0.2">
      <c r="A68" s="55"/>
      <c r="L68" s="47"/>
    </row>
    <row r="69" spans="1:12" x14ac:dyDescent="0.2">
      <c r="A69" s="57"/>
      <c r="B69" s="21"/>
      <c r="C69" s="21"/>
      <c r="D69" s="21"/>
      <c r="E69" s="21"/>
      <c r="F69" s="21"/>
      <c r="G69" s="21"/>
      <c r="H69" s="21"/>
      <c r="I69" s="21"/>
      <c r="J69" s="26"/>
      <c r="K69" s="26"/>
      <c r="L69" s="61"/>
    </row>
    <row r="70" spans="1:12" x14ac:dyDescent="0.2">
      <c r="A70" s="248" t="s">
        <v>12</v>
      </c>
      <c r="B70" s="249"/>
      <c r="C70" s="249"/>
      <c r="D70" s="249"/>
      <c r="E70" s="249"/>
      <c r="F70" s="253">
        <f ca="1" xml:space="preserve"> TODAY()</f>
        <v>44876</v>
      </c>
      <c r="G70" s="253"/>
      <c r="H70" s="27"/>
      <c r="I70" s="21"/>
      <c r="J70" s="26"/>
      <c r="K70" s="26"/>
      <c r="L70" s="61"/>
    </row>
    <row r="71" spans="1:12" ht="13.5" thickBot="1" x14ac:dyDescent="0.25">
      <c r="A71" s="82"/>
      <c r="B71" s="83"/>
      <c r="C71" s="83"/>
      <c r="D71" s="83"/>
      <c r="E71" s="83"/>
      <c r="F71" s="83"/>
      <c r="G71" s="83"/>
      <c r="H71" s="323" t="s">
        <v>13</v>
      </c>
      <c r="I71" s="323"/>
      <c r="J71" s="323"/>
      <c r="K71" s="323"/>
      <c r="L71" s="324"/>
    </row>
    <row r="72" spans="1:12" ht="13.5" thickBot="1" x14ac:dyDescent="0.25"/>
    <row r="73" spans="1:12" x14ac:dyDescent="0.2">
      <c r="A73" s="250"/>
      <c r="B73" s="239" t="s">
        <v>71</v>
      </c>
      <c r="C73" s="239"/>
      <c r="D73" s="239"/>
      <c r="E73" s="239"/>
      <c r="F73" s="239"/>
      <c r="G73" s="240"/>
      <c r="H73" s="227" t="s">
        <v>191</v>
      </c>
      <c r="I73" s="227"/>
      <c r="J73" s="228"/>
      <c r="K73" s="220" t="s">
        <v>38</v>
      </c>
      <c r="L73" s="221"/>
    </row>
    <row r="74" spans="1:12" x14ac:dyDescent="0.2">
      <c r="A74" s="251"/>
      <c r="B74" s="241"/>
      <c r="C74" s="241"/>
      <c r="D74" s="241"/>
      <c r="E74" s="241"/>
      <c r="F74" s="241"/>
      <c r="G74" s="242"/>
      <c r="H74" s="229"/>
      <c r="I74" s="229"/>
      <c r="J74" s="230"/>
      <c r="K74" s="235"/>
      <c r="L74" s="236"/>
    </row>
    <row r="75" spans="1:12" ht="21.75" customHeight="1" thickBot="1" x14ac:dyDescent="0.25">
      <c r="A75" s="252"/>
      <c r="B75" s="243"/>
      <c r="C75" s="243"/>
      <c r="D75" s="243"/>
      <c r="E75" s="243"/>
      <c r="F75" s="243"/>
      <c r="G75" s="244"/>
      <c r="H75" s="231"/>
      <c r="I75" s="231"/>
      <c r="J75" s="232"/>
      <c r="K75" s="237"/>
      <c r="L75" s="238"/>
    </row>
    <row r="76" spans="1:12" ht="2.25" customHeight="1" thickBot="1" x14ac:dyDescent="0.25">
      <c r="A76" s="84"/>
      <c r="B76" s="85"/>
      <c r="C76" s="86"/>
      <c r="D76" s="87"/>
      <c r="E76" s="87"/>
      <c r="F76" s="87"/>
      <c r="G76" s="87"/>
      <c r="H76" s="88"/>
      <c r="I76" s="88"/>
      <c r="J76" s="88"/>
      <c r="K76" s="89"/>
      <c r="L76" s="90"/>
    </row>
    <row r="77" spans="1:12" x14ac:dyDescent="0.2">
      <c r="A77" s="37" t="s">
        <v>45</v>
      </c>
      <c r="B77" s="38"/>
      <c r="C77" s="172">
        <f>IF(ISBLANK($F$15),"",$F$15)</f>
        <v>0</v>
      </c>
      <c r="D77" s="173"/>
      <c r="E77" s="173"/>
      <c r="F77" s="173"/>
      <c r="G77" s="173"/>
      <c r="H77" s="173"/>
      <c r="I77" s="173"/>
      <c r="J77" s="173"/>
      <c r="K77" s="173"/>
      <c r="L77" s="174"/>
    </row>
    <row r="78" spans="1:12" ht="13.5" thickBot="1" x14ac:dyDescent="0.25">
      <c r="A78" s="39" t="s">
        <v>46</v>
      </c>
      <c r="B78" s="36"/>
      <c r="C78" s="343" t="str">
        <f>IF('Pedido de compra da licitação'!C50="","-",'Pedido de compra da licitação'!C50)</f>
        <v>-</v>
      </c>
      <c r="D78" s="344"/>
      <c r="E78" s="344"/>
      <c r="F78" s="344"/>
      <c r="G78" s="344"/>
      <c r="H78" s="344"/>
      <c r="I78" s="344"/>
      <c r="J78" s="91" t="s">
        <v>47</v>
      </c>
      <c r="K78" s="224">
        <f>'Pedido de compra da licitação'!L9</f>
        <v>0</v>
      </c>
      <c r="L78" s="304"/>
    </row>
    <row r="79" spans="1:12" x14ac:dyDescent="0.2">
      <c r="A79" s="103" t="s">
        <v>66</v>
      </c>
      <c r="B79" s="104"/>
      <c r="C79" s="17"/>
      <c r="D79" s="233" t="str">
        <f>IF('Pedido de compra da licitação'!E10="","-",'Pedido de compra da licitação'!E10)</f>
        <v>-</v>
      </c>
      <c r="E79" s="234"/>
      <c r="F79" s="234"/>
      <c r="G79" s="234"/>
      <c r="H79" s="234"/>
      <c r="I79" s="234"/>
      <c r="J79" s="219"/>
      <c r="K79" s="219"/>
      <c r="L79" s="219"/>
    </row>
    <row r="80" spans="1:12" x14ac:dyDescent="0.2">
      <c r="A80" s="197" t="s">
        <v>51</v>
      </c>
      <c r="B80" s="198"/>
      <c r="C80" s="198"/>
      <c r="D80" s="198"/>
      <c r="E80" s="198"/>
      <c r="F80" s="198"/>
      <c r="G80" s="198"/>
      <c r="H80" s="296" t="s">
        <v>70</v>
      </c>
      <c r="I80" s="296"/>
      <c r="J80" s="296"/>
      <c r="K80" s="175">
        <f>'Pedido de compra da licitação'!H26</f>
        <v>0</v>
      </c>
      <c r="L80" s="176"/>
    </row>
    <row r="81" spans="1:12" x14ac:dyDescent="0.2">
      <c r="A81" s="210" t="s">
        <v>7</v>
      </c>
      <c r="B81" s="211"/>
      <c r="C81" s="41" t="s">
        <v>8</v>
      </c>
      <c r="D81" s="291" t="s">
        <v>50</v>
      </c>
      <c r="E81" s="292"/>
      <c r="F81" s="292"/>
      <c r="G81" s="292"/>
      <c r="H81" s="292"/>
      <c r="I81" s="290" t="s">
        <v>77</v>
      </c>
      <c r="J81" s="290"/>
      <c r="K81" s="40" t="s">
        <v>48</v>
      </c>
      <c r="L81" s="45" t="s">
        <v>49</v>
      </c>
    </row>
    <row r="82" spans="1:12" x14ac:dyDescent="0.2">
      <c r="A82" s="170" t="str">
        <f>IF(ISBLANK(I19),"",I19)</f>
        <v/>
      </c>
      <c r="B82" s="171"/>
      <c r="C82" s="68" t="str">
        <f>IF(ISBLANK(J19),"",J19)</f>
        <v/>
      </c>
      <c r="D82" s="267" t="str">
        <f>IF(ISBLANK(B19),"",B19)</f>
        <v/>
      </c>
      <c r="E82" s="267"/>
      <c r="F82" s="267"/>
      <c r="G82" s="267"/>
      <c r="H82" s="267"/>
      <c r="I82" s="209">
        <f>H19</f>
        <v>0</v>
      </c>
      <c r="J82" s="209"/>
      <c r="K82" s="43" t="str">
        <f>IF(ISBLANK(K19),"",K19)</f>
        <v/>
      </c>
      <c r="L82" s="46">
        <f t="shared" ref="L82:L93" si="1">L19</f>
        <v>0</v>
      </c>
    </row>
    <row r="83" spans="1:12" x14ac:dyDescent="0.2">
      <c r="A83" s="170" t="str">
        <f t="shared" ref="A83:A93" si="2">IF(ISBLANK(I20),"",I20)</f>
        <v/>
      </c>
      <c r="B83" s="171"/>
      <c r="C83" s="68" t="str">
        <f t="shared" ref="C83:C93" si="3">IF(ISBLANK(J20),"",J20)</f>
        <v/>
      </c>
      <c r="D83" s="267" t="str">
        <f t="shared" ref="D83:D93" si="4">IF(ISBLANK(B20),"",B20)</f>
        <v/>
      </c>
      <c r="E83" s="267"/>
      <c r="F83" s="267"/>
      <c r="G83" s="267"/>
      <c r="H83" s="267"/>
      <c r="I83" s="209">
        <f t="shared" ref="I83:I93" si="5">H20</f>
        <v>0</v>
      </c>
      <c r="J83" s="209"/>
      <c r="K83" s="43" t="str">
        <f t="shared" ref="K83:K93" si="6">IF(ISBLANK(K20),"",K20)</f>
        <v/>
      </c>
      <c r="L83" s="46">
        <f t="shared" si="1"/>
        <v>0</v>
      </c>
    </row>
    <row r="84" spans="1:12" x14ac:dyDescent="0.2">
      <c r="A84" s="170" t="str">
        <f t="shared" si="2"/>
        <v/>
      </c>
      <c r="B84" s="171"/>
      <c r="C84" s="68" t="str">
        <f t="shared" si="3"/>
        <v/>
      </c>
      <c r="D84" s="267" t="str">
        <f t="shared" si="4"/>
        <v/>
      </c>
      <c r="E84" s="267"/>
      <c r="F84" s="267"/>
      <c r="G84" s="267"/>
      <c r="H84" s="267"/>
      <c r="I84" s="209">
        <f t="shared" si="5"/>
        <v>0</v>
      </c>
      <c r="J84" s="209"/>
      <c r="K84" s="43" t="str">
        <f t="shared" si="6"/>
        <v/>
      </c>
      <c r="L84" s="46">
        <f t="shared" si="1"/>
        <v>0</v>
      </c>
    </row>
    <row r="85" spans="1:12" x14ac:dyDescent="0.2">
      <c r="A85" s="170" t="str">
        <f t="shared" si="2"/>
        <v/>
      </c>
      <c r="B85" s="171"/>
      <c r="C85" s="68" t="str">
        <f t="shared" si="3"/>
        <v/>
      </c>
      <c r="D85" s="267" t="str">
        <f t="shared" si="4"/>
        <v/>
      </c>
      <c r="E85" s="267"/>
      <c r="F85" s="267"/>
      <c r="G85" s="267"/>
      <c r="H85" s="267"/>
      <c r="I85" s="209">
        <f t="shared" si="5"/>
        <v>0</v>
      </c>
      <c r="J85" s="209"/>
      <c r="K85" s="43" t="str">
        <f t="shared" si="6"/>
        <v/>
      </c>
      <c r="L85" s="46">
        <f t="shared" si="1"/>
        <v>0</v>
      </c>
    </row>
    <row r="86" spans="1:12" x14ac:dyDescent="0.2">
      <c r="A86" s="170" t="str">
        <f t="shared" si="2"/>
        <v/>
      </c>
      <c r="B86" s="171"/>
      <c r="C86" s="68" t="str">
        <f t="shared" si="3"/>
        <v/>
      </c>
      <c r="D86" s="267" t="str">
        <f t="shared" si="4"/>
        <v/>
      </c>
      <c r="E86" s="267"/>
      <c r="F86" s="267"/>
      <c r="G86" s="267"/>
      <c r="H86" s="267"/>
      <c r="I86" s="209">
        <f t="shared" si="5"/>
        <v>0</v>
      </c>
      <c r="J86" s="209"/>
      <c r="K86" s="43" t="str">
        <f t="shared" si="6"/>
        <v/>
      </c>
      <c r="L86" s="46">
        <f t="shared" si="1"/>
        <v>0</v>
      </c>
    </row>
    <row r="87" spans="1:12" x14ac:dyDescent="0.2">
      <c r="A87" s="170" t="str">
        <f t="shared" si="2"/>
        <v/>
      </c>
      <c r="B87" s="171"/>
      <c r="C87" s="68" t="str">
        <f t="shared" si="3"/>
        <v/>
      </c>
      <c r="D87" s="267" t="str">
        <f t="shared" si="4"/>
        <v/>
      </c>
      <c r="E87" s="267"/>
      <c r="F87" s="267"/>
      <c r="G87" s="267"/>
      <c r="H87" s="267"/>
      <c r="I87" s="209">
        <f t="shared" si="5"/>
        <v>0</v>
      </c>
      <c r="J87" s="209"/>
      <c r="K87" s="43" t="str">
        <f t="shared" si="6"/>
        <v/>
      </c>
      <c r="L87" s="46">
        <f t="shared" si="1"/>
        <v>0</v>
      </c>
    </row>
    <row r="88" spans="1:12" x14ac:dyDescent="0.2">
      <c r="A88" s="170" t="str">
        <f t="shared" si="2"/>
        <v/>
      </c>
      <c r="B88" s="171"/>
      <c r="C88" s="68" t="str">
        <f t="shared" si="3"/>
        <v/>
      </c>
      <c r="D88" s="267" t="str">
        <f t="shared" si="4"/>
        <v/>
      </c>
      <c r="E88" s="267"/>
      <c r="F88" s="267"/>
      <c r="G88" s="267"/>
      <c r="H88" s="267"/>
      <c r="I88" s="209">
        <f t="shared" si="5"/>
        <v>0</v>
      </c>
      <c r="J88" s="209"/>
      <c r="K88" s="43" t="str">
        <f t="shared" si="6"/>
        <v/>
      </c>
      <c r="L88" s="46">
        <f t="shared" si="1"/>
        <v>0</v>
      </c>
    </row>
    <row r="89" spans="1:12" x14ac:dyDescent="0.2">
      <c r="A89" s="170" t="str">
        <f t="shared" si="2"/>
        <v/>
      </c>
      <c r="B89" s="171"/>
      <c r="C89" s="68" t="str">
        <f t="shared" si="3"/>
        <v/>
      </c>
      <c r="D89" s="267" t="str">
        <f t="shared" si="4"/>
        <v/>
      </c>
      <c r="E89" s="267"/>
      <c r="F89" s="267"/>
      <c r="G89" s="267"/>
      <c r="H89" s="267"/>
      <c r="I89" s="209">
        <f t="shared" si="5"/>
        <v>0</v>
      </c>
      <c r="J89" s="209"/>
      <c r="K89" s="43" t="str">
        <f t="shared" si="6"/>
        <v/>
      </c>
      <c r="L89" s="46">
        <f t="shared" si="1"/>
        <v>0</v>
      </c>
    </row>
    <row r="90" spans="1:12" x14ac:dyDescent="0.2">
      <c r="A90" s="170" t="str">
        <f t="shared" si="2"/>
        <v/>
      </c>
      <c r="B90" s="171"/>
      <c r="C90" s="68" t="str">
        <f t="shared" si="3"/>
        <v/>
      </c>
      <c r="D90" s="267" t="str">
        <f t="shared" si="4"/>
        <v/>
      </c>
      <c r="E90" s="267"/>
      <c r="F90" s="267"/>
      <c r="G90" s="267"/>
      <c r="H90" s="267"/>
      <c r="I90" s="209">
        <f t="shared" si="5"/>
        <v>0</v>
      </c>
      <c r="J90" s="209"/>
      <c r="K90" s="43" t="str">
        <f t="shared" si="6"/>
        <v/>
      </c>
      <c r="L90" s="46">
        <f t="shared" si="1"/>
        <v>0</v>
      </c>
    </row>
    <row r="91" spans="1:12" x14ac:dyDescent="0.2">
      <c r="A91" s="170" t="str">
        <f t="shared" si="2"/>
        <v/>
      </c>
      <c r="B91" s="171"/>
      <c r="C91" s="68" t="str">
        <f t="shared" si="3"/>
        <v/>
      </c>
      <c r="D91" s="267" t="str">
        <f t="shared" si="4"/>
        <v/>
      </c>
      <c r="E91" s="267"/>
      <c r="F91" s="267"/>
      <c r="G91" s="267"/>
      <c r="H91" s="267"/>
      <c r="I91" s="209">
        <f t="shared" si="5"/>
        <v>0</v>
      </c>
      <c r="J91" s="209"/>
      <c r="K91" s="43" t="str">
        <f t="shared" si="6"/>
        <v/>
      </c>
      <c r="L91" s="46">
        <f t="shared" si="1"/>
        <v>0</v>
      </c>
    </row>
    <row r="92" spans="1:12" x14ac:dyDescent="0.2">
      <c r="A92" s="170" t="str">
        <f t="shared" si="2"/>
        <v/>
      </c>
      <c r="B92" s="171"/>
      <c r="C92" s="68" t="str">
        <f t="shared" si="3"/>
        <v/>
      </c>
      <c r="D92" s="267" t="str">
        <f t="shared" si="4"/>
        <v/>
      </c>
      <c r="E92" s="267"/>
      <c r="F92" s="267"/>
      <c r="G92" s="267"/>
      <c r="H92" s="267"/>
      <c r="I92" s="209">
        <f t="shared" si="5"/>
        <v>0</v>
      </c>
      <c r="J92" s="209"/>
      <c r="K92" s="43" t="str">
        <f t="shared" si="6"/>
        <v/>
      </c>
      <c r="L92" s="46">
        <f t="shared" si="1"/>
        <v>0</v>
      </c>
    </row>
    <row r="93" spans="1:12" x14ac:dyDescent="0.2">
      <c r="A93" s="170" t="str">
        <f t="shared" si="2"/>
        <v/>
      </c>
      <c r="B93" s="171"/>
      <c r="C93" s="68" t="str">
        <f t="shared" si="3"/>
        <v/>
      </c>
      <c r="D93" s="267" t="str">
        <f t="shared" si="4"/>
        <v/>
      </c>
      <c r="E93" s="267"/>
      <c r="F93" s="267"/>
      <c r="G93" s="267"/>
      <c r="H93" s="267"/>
      <c r="I93" s="209">
        <f t="shared" si="5"/>
        <v>0</v>
      </c>
      <c r="J93" s="209"/>
      <c r="K93" s="43" t="str">
        <f t="shared" si="6"/>
        <v/>
      </c>
      <c r="L93" s="46">
        <f t="shared" si="1"/>
        <v>0</v>
      </c>
    </row>
    <row r="94" spans="1:12" x14ac:dyDescent="0.2">
      <c r="A94" s="203" t="s">
        <v>1</v>
      </c>
      <c r="B94" s="204"/>
      <c r="C94" s="204"/>
      <c r="D94" s="194" t="str">
        <f>'Pedido de compra da licitação'!D66:K66</f>
        <v/>
      </c>
      <c r="E94" s="195"/>
      <c r="F94" s="195"/>
      <c r="G94" s="195"/>
      <c r="H94" s="195"/>
      <c r="I94" s="195"/>
      <c r="J94" s="196"/>
      <c r="K94" s="42" t="s">
        <v>56</v>
      </c>
      <c r="L94" s="46">
        <f>SUM(L82:L93)</f>
        <v>0</v>
      </c>
    </row>
    <row r="95" spans="1:12" ht="13.5" thickBot="1" x14ac:dyDescent="0.25">
      <c r="A95" s="203" t="s">
        <v>69</v>
      </c>
      <c r="B95" s="204"/>
      <c r="C95" s="204"/>
      <c r="D95" s="194" t="str">
        <f>'Pedido de compra da licitação'!D67:K67</f>
        <v/>
      </c>
      <c r="E95" s="195"/>
      <c r="F95" s="205"/>
      <c r="G95" s="205"/>
      <c r="H95" s="205"/>
      <c r="I95" s="205"/>
      <c r="J95" s="206"/>
      <c r="L95" s="47"/>
    </row>
    <row r="96" spans="1:12" ht="15" customHeight="1" x14ac:dyDescent="0.2">
      <c r="A96" s="51"/>
      <c r="B96" s="49"/>
      <c r="C96" s="50"/>
      <c r="D96" s="169" t="s">
        <v>3</v>
      </c>
      <c r="E96" s="169"/>
      <c r="F96" s="177" t="s">
        <v>58</v>
      </c>
      <c r="G96" s="178"/>
      <c r="H96" s="178"/>
      <c r="I96" s="179"/>
      <c r="J96" s="186" t="s">
        <v>54</v>
      </c>
      <c r="K96" s="186"/>
      <c r="L96" s="187"/>
    </row>
    <row r="97" spans="1:12" ht="23.25" customHeight="1" x14ac:dyDescent="0.2">
      <c r="A97" s="166" t="s">
        <v>44</v>
      </c>
      <c r="B97" s="167"/>
      <c r="C97" s="168"/>
      <c r="D97" s="97">
        <f>'Pedido de compra da licitação'!$D$69</f>
        <v>0</v>
      </c>
      <c r="E97" s="97">
        <f>'Pedido de compra da licitação'!$E$69</f>
        <v>0</v>
      </c>
      <c r="F97" s="180"/>
      <c r="G97" s="181"/>
      <c r="H97" s="181"/>
      <c r="I97" s="182"/>
      <c r="J97" s="188"/>
      <c r="K97" s="188"/>
      <c r="L97" s="189"/>
    </row>
    <row r="98" spans="1:12" ht="13.5" thickBot="1" x14ac:dyDescent="0.25">
      <c r="A98" s="166" t="s">
        <v>60</v>
      </c>
      <c r="B98" s="167"/>
      <c r="C98" s="168"/>
      <c r="D98" s="97">
        <f>'Pedido de compra da licitação'!$D$70</f>
        <v>0</v>
      </c>
      <c r="E98" s="97">
        <f>'Pedido de compra da licitação'!$E$70</f>
        <v>0</v>
      </c>
      <c r="F98" s="183"/>
      <c r="G98" s="184"/>
      <c r="H98" s="184"/>
      <c r="I98" s="185"/>
      <c r="J98" s="188"/>
      <c r="K98" s="188"/>
      <c r="L98" s="189"/>
    </row>
    <row r="99" spans="1:12" ht="27.75" customHeight="1" x14ac:dyDescent="0.2">
      <c r="A99" s="55"/>
      <c r="B99" s="48"/>
      <c r="C99" s="48"/>
      <c r="D99" s="48"/>
      <c r="E99" s="48"/>
      <c r="I99" s="13"/>
      <c r="J99" s="190"/>
      <c r="K99" s="188"/>
      <c r="L99" s="189"/>
    </row>
    <row r="100" spans="1:12" ht="27.75" customHeight="1" thickBot="1" x14ac:dyDescent="0.25">
      <c r="A100" s="200" t="s">
        <v>53</v>
      </c>
      <c r="B100" s="201"/>
      <c r="C100" s="201"/>
      <c r="D100" s="201"/>
      <c r="E100" s="201"/>
      <c r="F100" s="201"/>
      <c r="G100" s="201"/>
      <c r="H100" s="201"/>
      <c r="I100" s="202"/>
      <c r="J100" s="191"/>
      <c r="K100" s="192"/>
      <c r="L100" s="193"/>
    </row>
    <row r="101" spans="1:12" ht="11.25" customHeight="1" thickBot="1" x14ac:dyDescent="0.25"/>
    <row r="102" spans="1:12" x14ac:dyDescent="0.2">
      <c r="A102" s="250"/>
      <c r="B102" s="239" t="s">
        <v>71</v>
      </c>
      <c r="C102" s="239"/>
      <c r="D102" s="239"/>
      <c r="E102" s="239"/>
      <c r="F102" s="239"/>
      <c r="G102" s="240"/>
      <c r="H102" s="227" t="s">
        <v>191</v>
      </c>
      <c r="I102" s="227"/>
      <c r="J102" s="228"/>
      <c r="K102" s="220" t="s">
        <v>38</v>
      </c>
      <c r="L102" s="221"/>
    </row>
    <row r="103" spans="1:12" x14ac:dyDescent="0.2">
      <c r="A103" s="251"/>
      <c r="B103" s="241"/>
      <c r="C103" s="241"/>
      <c r="D103" s="241"/>
      <c r="E103" s="241"/>
      <c r="F103" s="241"/>
      <c r="G103" s="242"/>
      <c r="H103" s="229"/>
      <c r="I103" s="229"/>
      <c r="J103" s="230"/>
      <c r="K103" s="300"/>
      <c r="L103" s="301"/>
    </row>
    <row r="104" spans="1:12" ht="26.25" customHeight="1" thickBot="1" x14ac:dyDescent="0.25">
      <c r="A104" s="252"/>
      <c r="B104" s="243"/>
      <c r="C104" s="243"/>
      <c r="D104" s="243"/>
      <c r="E104" s="243"/>
      <c r="F104" s="243"/>
      <c r="G104" s="244"/>
      <c r="H104" s="231"/>
      <c r="I104" s="231"/>
      <c r="J104" s="232"/>
      <c r="K104" s="302"/>
      <c r="L104" s="303"/>
    </row>
    <row r="105" spans="1:12" ht="2.25" customHeight="1" thickBot="1" x14ac:dyDescent="0.25">
      <c r="A105" s="84"/>
      <c r="B105" s="85"/>
      <c r="C105" s="86"/>
      <c r="D105" s="87"/>
      <c r="E105" s="87"/>
      <c r="F105" s="87"/>
      <c r="G105" s="87"/>
      <c r="H105" s="88"/>
      <c r="I105" s="88"/>
      <c r="J105" s="88"/>
      <c r="K105" s="89"/>
      <c r="L105" s="90"/>
    </row>
    <row r="106" spans="1:12" x14ac:dyDescent="0.2">
      <c r="A106" s="37" t="s">
        <v>45</v>
      </c>
      <c r="B106" s="38"/>
      <c r="C106" s="172">
        <f>IF(ISBLANK($F$15),"",$F$15)</f>
        <v>0</v>
      </c>
      <c r="D106" s="173"/>
      <c r="E106" s="173"/>
      <c r="F106" s="173"/>
      <c r="G106" s="173"/>
      <c r="H106" s="173"/>
      <c r="I106" s="173"/>
      <c r="J106" s="173"/>
      <c r="K106" s="173"/>
      <c r="L106" s="174"/>
    </row>
    <row r="107" spans="1:12" ht="13.5" thickBot="1" x14ac:dyDescent="0.25">
      <c r="A107" s="39" t="s">
        <v>46</v>
      </c>
      <c r="B107" s="36"/>
      <c r="C107" s="343" t="str">
        <f>IF('Pedido de compra da licitação'!C50="","-",'Pedido de compra da licitação'!C50)</f>
        <v>-</v>
      </c>
      <c r="D107" s="344"/>
      <c r="E107" s="344"/>
      <c r="F107" s="344"/>
      <c r="G107" s="344"/>
      <c r="H107" s="344"/>
      <c r="I107" s="344"/>
      <c r="J107" s="91" t="s">
        <v>47</v>
      </c>
      <c r="K107" s="224" t="str">
        <f>'Pedido de compra da licitação'!L50</f>
        <v/>
      </c>
      <c r="L107" s="304"/>
    </row>
    <row r="108" spans="1:12" x14ac:dyDescent="0.2">
      <c r="A108" s="103" t="s">
        <v>66</v>
      </c>
      <c r="B108" s="104"/>
      <c r="C108" s="17"/>
      <c r="D108" s="233" t="str">
        <f>IF('Pedido de compra da licitação'!E10="","-",'Pedido de compra da licitação'!E10)</f>
        <v>-</v>
      </c>
      <c r="E108" s="234"/>
      <c r="F108" s="234"/>
      <c r="G108" s="234"/>
      <c r="H108" s="234"/>
      <c r="I108" s="234"/>
      <c r="J108" s="219"/>
      <c r="K108" s="219"/>
      <c r="L108" s="219"/>
    </row>
    <row r="109" spans="1:12" x14ac:dyDescent="0.2">
      <c r="A109" s="197" t="s">
        <v>51</v>
      </c>
      <c r="B109" s="198"/>
      <c r="C109" s="198"/>
      <c r="D109" s="198"/>
      <c r="E109" s="198"/>
      <c r="F109" s="198"/>
      <c r="G109" s="198"/>
      <c r="H109" s="296" t="s">
        <v>70</v>
      </c>
      <c r="I109" s="296"/>
      <c r="J109" s="296"/>
      <c r="K109" s="175">
        <f>'Pedido de compra da licitação'!H26</f>
        <v>0</v>
      </c>
      <c r="L109" s="176"/>
    </row>
    <row r="110" spans="1:12" x14ac:dyDescent="0.2">
      <c r="A110" s="210" t="s">
        <v>7</v>
      </c>
      <c r="B110" s="211"/>
      <c r="C110" s="41" t="s">
        <v>8</v>
      </c>
      <c r="D110" s="291" t="s">
        <v>50</v>
      </c>
      <c r="E110" s="292"/>
      <c r="F110" s="292"/>
      <c r="G110" s="292"/>
      <c r="H110" s="292"/>
      <c r="I110" s="290" t="s">
        <v>77</v>
      </c>
      <c r="J110" s="290"/>
      <c r="K110" s="40" t="s">
        <v>48</v>
      </c>
      <c r="L110" s="45" t="s">
        <v>49</v>
      </c>
    </row>
    <row r="111" spans="1:12" x14ac:dyDescent="0.2">
      <c r="A111" s="170" t="str">
        <f>IF(ISBLANK(I31),"",I31)</f>
        <v/>
      </c>
      <c r="B111" s="171"/>
      <c r="C111" s="68" t="str">
        <f t="shared" ref="C111:C122" si="7">IF(ISBLANK(J31),"",J31)</f>
        <v/>
      </c>
      <c r="D111" s="267" t="str">
        <f t="shared" ref="D111:D120" si="8">IF(ISBLANK(B31),"",B31)</f>
        <v/>
      </c>
      <c r="E111" s="267"/>
      <c r="F111" s="267"/>
      <c r="G111" s="267"/>
      <c r="H111" s="267"/>
      <c r="I111" s="209">
        <f>H31</f>
        <v>0</v>
      </c>
      <c r="J111" s="209"/>
      <c r="K111" s="43" t="str">
        <f t="shared" ref="K111:K122" si="9">IF(ISBLANK(K31),"",K31)</f>
        <v/>
      </c>
      <c r="L111" s="46">
        <f t="shared" ref="L111:L122" si="10">L31</f>
        <v>0</v>
      </c>
    </row>
    <row r="112" spans="1:12" x14ac:dyDescent="0.2">
      <c r="A112" s="170" t="str">
        <f t="shared" ref="A112:A122" si="11">IF(ISBLANK(I32),"",I32)</f>
        <v/>
      </c>
      <c r="B112" s="171"/>
      <c r="C112" s="68" t="str">
        <f t="shared" si="7"/>
        <v/>
      </c>
      <c r="D112" s="267" t="str">
        <f t="shared" si="8"/>
        <v/>
      </c>
      <c r="E112" s="267"/>
      <c r="F112" s="267"/>
      <c r="G112" s="267"/>
      <c r="H112" s="267"/>
      <c r="I112" s="209">
        <f t="shared" ref="I112:I122" si="12">H32</f>
        <v>0</v>
      </c>
      <c r="J112" s="209"/>
      <c r="K112" s="43" t="str">
        <f t="shared" si="9"/>
        <v/>
      </c>
      <c r="L112" s="46">
        <f t="shared" si="10"/>
        <v>0</v>
      </c>
    </row>
    <row r="113" spans="1:12" x14ac:dyDescent="0.2">
      <c r="A113" s="170" t="str">
        <f t="shared" si="11"/>
        <v/>
      </c>
      <c r="B113" s="171"/>
      <c r="C113" s="68" t="str">
        <f t="shared" si="7"/>
        <v/>
      </c>
      <c r="D113" s="267" t="str">
        <f t="shared" si="8"/>
        <v/>
      </c>
      <c r="E113" s="267"/>
      <c r="F113" s="267"/>
      <c r="G113" s="267"/>
      <c r="H113" s="267"/>
      <c r="I113" s="209">
        <f t="shared" si="12"/>
        <v>0</v>
      </c>
      <c r="J113" s="209"/>
      <c r="K113" s="43" t="str">
        <f t="shared" si="9"/>
        <v/>
      </c>
      <c r="L113" s="46">
        <f t="shared" si="10"/>
        <v>0</v>
      </c>
    </row>
    <row r="114" spans="1:12" x14ac:dyDescent="0.2">
      <c r="A114" s="170" t="str">
        <f t="shared" si="11"/>
        <v/>
      </c>
      <c r="B114" s="171"/>
      <c r="C114" s="68" t="str">
        <f t="shared" si="7"/>
        <v/>
      </c>
      <c r="D114" s="267" t="str">
        <f t="shared" si="8"/>
        <v/>
      </c>
      <c r="E114" s="267"/>
      <c r="F114" s="267"/>
      <c r="G114" s="267"/>
      <c r="H114" s="267"/>
      <c r="I114" s="209">
        <f t="shared" si="12"/>
        <v>0</v>
      </c>
      <c r="J114" s="209"/>
      <c r="K114" s="43" t="str">
        <f t="shared" si="9"/>
        <v/>
      </c>
      <c r="L114" s="46">
        <f t="shared" si="10"/>
        <v>0</v>
      </c>
    </row>
    <row r="115" spans="1:12" x14ac:dyDescent="0.2">
      <c r="A115" s="170" t="str">
        <f t="shared" si="11"/>
        <v/>
      </c>
      <c r="B115" s="171"/>
      <c r="C115" s="68" t="str">
        <f t="shared" si="7"/>
        <v/>
      </c>
      <c r="D115" s="267" t="str">
        <f t="shared" si="8"/>
        <v/>
      </c>
      <c r="E115" s="267"/>
      <c r="F115" s="267"/>
      <c r="G115" s="267"/>
      <c r="H115" s="267"/>
      <c r="I115" s="209">
        <f t="shared" si="12"/>
        <v>0</v>
      </c>
      <c r="J115" s="209"/>
      <c r="K115" s="43" t="str">
        <f t="shared" si="9"/>
        <v/>
      </c>
      <c r="L115" s="46">
        <f t="shared" si="10"/>
        <v>0</v>
      </c>
    </row>
    <row r="116" spans="1:12" x14ac:dyDescent="0.2">
      <c r="A116" s="170" t="str">
        <f t="shared" si="11"/>
        <v/>
      </c>
      <c r="B116" s="171"/>
      <c r="C116" s="68" t="str">
        <f t="shared" si="7"/>
        <v/>
      </c>
      <c r="D116" s="267" t="str">
        <f t="shared" si="8"/>
        <v/>
      </c>
      <c r="E116" s="267"/>
      <c r="F116" s="267"/>
      <c r="G116" s="267"/>
      <c r="H116" s="267"/>
      <c r="I116" s="209">
        <f t="shared" si="12"/>
        <v>0</v>
      </c>
      <c r="J116" s="209"/>
      <c r="K116" s="43" t="str">
        <f t="shared" si="9"/>
        <v/>
      </c>
      <c r="L116" s="46">
        <f t="shared" si="10"/>
        <v>0</v>
      </c>
    </row>
    <row r="117" spans="1:12" x14ac:dyDescent="0.2">
      <c r="A117" s="170" t="str">
        <f t="shared" si="11"/>
        <v/>
      </c>
      <c r="B117" s="171"/>
      <c r="C117" s="68" t="str">
        <f t="shared" si="7"/>
        <v/>
      </c>
      <c r="D117" s="267" t="str">
        <f t="shared" si="8"/>
        <v/>
      </c>
      <c r="E117" s="267"/>
      <c r="F117" s="267"/>
      <c r="G117" s="267"/>
      <c r="H117" s="267"/>
      <c r="I117" s="209">
        <f t="shared" si="12"/>
        <v>0</v>
      </c>
      <c r="J117" s="209"/>
      <c r="K117" s="43" t="str">
        <f t="shared" si="9"/>
        <v/>
      </c>
      <c r="L117" s="46">
        <f t="shared" si="10"/>
        <v>0</v>
      </c>
    </row>
    <row r="118" spans="1:12" x14ac:dyDescent="0.2">
      <c r="A118" s="170" t="str">
        <f t="shared" si="11"/>
        <v/>
      </c>
      <c r="B118" s="171"/>
      <c r="C118" s="68" t="str">
        <f t="shared" si="7"/>
        <v/>
      </c>
      <c r="D118" s="267" t="str">
        <f t="shared" si="8"/>
        <v/>
      </c>
      <c r="E118" s="267"/>
      <c r="F118" s="267"/>
      <c r="G118" s="267"/>
      <c r="H118" s="267"/>
      <c r="I118" s="209">
        <f t="shared" si="12"/>
        <v>0</v>
      </c>
      <c r="J118" s="209"/>
      <c r="K118" s="43" t="str">
        <f t="shared" si="9"/>
        <v/>
      </c>
      <c r="L118" s="46">
        <f t="shared" si="10"/>
        <v>0</v>
      </c>
    </row>
    <row r="119" spans="1:12" x14ac:dyDescent="0.2">
      <c r="A119" s="170" t="str">
        <f t="shared" si="11"/>
        <v/>
      </c>
      <c r="B119" s="171"/>
      <c r="C119" s="68" t="str">
        <f t="shared" si="7"/>
        <v/>
      </c>
      <c r="D119" s="267" t="str">
        <f t="shared" si="8"/>
        <v/>
      </c>
      <c r="E119" s="267"/>
      <c r="F119" s="267"/>
      <c r="G119" s="267"/>
      <c r="H119" s="267"/>
      <c r="I119" s="209">
        <f t="shared" si="12"/>
        <v>0</v>
      </c>
      <c r="J119" s="209"/>
      <c r="K119" s="43" t="str">
        <f t="shared" si="9"/>
        <v/>
      </c>
      <c r="L119" s="46">
        <f t="shared" si="10"/>
        <v>0</v>
      </c>
    </row>
    <row r="120" spans="1:12" x14ac:dyDescent="0.2">
      <c r="A120" s="170" t="str">
        <f t="shared" si="11"/>
        <v/>
      </c>
      <c r="B120" s="171"/>
      <c r="C120" s="68" t="str">
        <f t="shared" si="7"/>
        <v/>
      </c>
      <c r="D120" s="267" t="str">
        <f t="shared" si="8"/>
        <v/>
      </c>
      <c r="E120" s="267"/>
      <c r="F120" s="267"/>
      <c r="G120" s="267"/>
      <c r="H120" s="267"/>
      <c r="I120" s="209">
        <f t="shared" si="12"/>
        <v>0</v>
      </c>
      <c r="J120" s="209"/>
      <c r="K120" s="43" t="str">
        <f t="shared" si="9"/>
        <v/>
      </c>
      <c r="L120" s="46">
        <f t="shared" si="10"/>
        <v>0</v>
      </c>
    </row>
    <row r="121" spans="1:12" x14ac:dyDescent="0.2">
      <c r="A121" s="170" t="str">
        <f t="shared" si="11"/>
        <v/>
      </c>
      <c r="B121" s="171"/>
      <c r="C121" s="68" t="str">
        <f t="shared" si="7"/>
        <v/>
      </c>
      <c r="D121" s="267" t="str">
        <f>IF(ISBLANK(B41),"",B41)</f>
        <v/>
      </c>
      <c r="E121" s="267"/>
      <c r="F121" s="267"/>
      <c r="G121" s="267"/>
      <c r="H121" s="267"/>
      <c r="I121" s="209">
        <f t="shared" si="12"/>
        <v>0</v>
      </c>
      <c r="J121" s="209"/>
      <c r="K121" s="43" t="str">
        <f t="shared" si="9"/>
        <v/>
      </c>
      <c r="L121" s="46">
        <f t="shared" si="10"/>
        <v>0</v>
      </c>
    </row>
    <row r="122" spans="1:12" x14ac:dyDescent="0.2">
      <c r="A122" s="170" t="str">
        <f t="shared" si="11"/>
        <v/>
      </c>
      <c r="B122" s="171"/>
      <c r="C122" s="68" t="str">
        <f t="shared" si="7"/>
        <v/>
      </c>
      <c r="D122" s="267" t="str">
        <f>IF(ISBLANK(B42),"",B42)</f>
        <v/>
      </c>
      <c r="E122" s="267"/>
      <c r="F122" s="267"/>
      <c r="G122" s="267"/>
      <c r="H122" s="267"/>
      <c r="I122" s="209">
        <f t="shared" si="12"/>
        <v>0</v>
      </c>
      <c r="J122" s="209"/>
      <c r="K122" s="43" t="str">
        <f t="shared" si="9"/>
        <v/>
      </c>
      <c r="L122" s="46">
        <f t="shared" si="10"/>
        <v>0</v>
      </c>
    </row>
    <row r="123" spans="1:12" x14ac:dyDescent="0.2">
      <c r="A123" s="203" t="s">
        <v>1</v>
      </c>
      <c r="B123" s="204"/>
      <c r="C123" s="204"/>
      <c r="D123" s="194" t="str">
        <f>'Pedido de compra da licitação'!D66:K66</f>
        <v/>
      </c>
      <c r="E123" s="195"/>
      <c r="F123" s="195"/>
      <c r="G123" s="195"/>
      <c r="H123" s="195"/>
      <c r="I123" s="195"/>
      <c r="J123" s="196"/>
      <c r="K123" s="42" t="s">
        <v>56</v>
      </c>
      <c r="L123" s="46">
        <f>SUM(L111:L122)</f>
        <v>0</v>
      </c>
    </row>
    <row r="124" spans="1:12" ht="13.5" thickBot="1" x14ac:dyDescent="0.25">
      <c r="A124" s="203" t="s">
        <v>69</v>
      </c>
      <c r="B124" s="204"/>
      <c r="C124" s="204"/>
      <c r="D124" s="194" t="str">
        <f>'Pedido de compra da licitação'!D67:K67</f>
        <v/>
      </c>
      <c r="E124" s="195"/>
      <c r="F124" s="205"/>
      <c r="G124" s="205"/>
      <c r="H124" s="205"/>
      <c r="I124" s="205"/>
      <c r="J124" s="206"/>
      <c r="L124" s="47"/>
    </row>
    <row r="125" spans="1:12" ht="12.75" customHeight="1" x14ac:dyDescent="0.2">
      <c r="A125" s="51"/>
      <c r="B125" s="49"/>
      <c r="C125" s="50"/>
      <c r="D125" s="169" t="s">
        <v>3</v>
      </c>
      <c r="E125" s="169"/>
      <c r="F125" s="177" t="s">
        <v>58</v>
      </c>
      <c r="G125" s="178"/>
      <c r="H125" s="178"/>
      <c r="I125" s="179"/>
      <c r="J125" s="186" t="s">
        <v>54</v>
      </c>
      <c r="K125" s="186"/>
      <c r="L125" s="187"/>
    </row>
    <row r="126" spans="1:12" ht="24" customHeight="1" x14ac:dyDescent="0.2">
      <c r="A126" s="166" t="s">
        <v>44</v>
      </c>
      <c r="B126" s="167"/>
      <c r="C126" s="168"/>
      <c r="D126" s="97">
        <f>'Pedido de compra da licitação'!$D$69</f>
        <v>0</v>
      </c>
      <c r="E126" s="97">
        <f>'Pedido de compra da licitação'!$E$69</f>
        <v>0</v>
      </c>
      <c r="F126" s="180"/>
      <c r="G126" s="181"/>
      <c r="H126" s="181"/>
      <c r="I126" s="182"/>
      <c r="J126" s="188"/>
      <c r="K126" s="188"/>
      <c r="L126" s="189"/>
    </row>
    <row r="127" spans="1:12" ht="13.5" thickBot="1" x14ac:dyDescent="0.25">
      <c r="A127" s="166" t="s">
        <v>60</v>
      </c>
      <c r="B127" s="167"/>
      <c r="C127" s="168"/>
      <c r="D127" s="97">
        <f>'Pedido de compra da licitação'!$D$70</f>
        <v>0</v>
      </c>
      <c r="E127" s="97">
        <f>'Pedido de compra da licitação'!$E$70</f>
        <v>0</v>
      </c>
      <c r="F127" s="183"/>
      <c r="G127" s="184"/>
      <c r="H127" s="184"/>
      <c r="I127" s="185"/>
      <c r="J127" s="188"/>
      <c r="K127" s="188"/>
      <c r="L127" s="189"/>
    </row>
    <row r="128" spans="1:12" ht="24" customHeight="1" x14ac:dyDescent="0.2">
      <c r="A128" s="55"/>
      <c r="B128" s="48"/>
      <c r="C128" s="48"/>
      <c r="D128" s="48"/>
      <c r="E128" s="48"/>
      <c r="I128" s="13"/>
      <c r="J128" s="190"/>
      <c r="K128" s="188"/>
      <c r="L128" s="189"/>
    </row>
    <row r="129" spans="1:12" ht="13.5" thickBot="1" x14ac:dyDescent="0.25">
      <c r="A129" s="200" t="s">
        <v>53</v>
      </c>
      <c r="B129" s="201"/>
      <c r="C129" s="201"/>
      <c r="D129" s="201"/>
      <c r="E129" s="201"/>
      <c r="F129" s="201"/>
      <c r="G129" s="201"/>
      <c r="H129" s="201"/>
      <c r="I129" s="202"/>
      <c r="J129" s="191"/>
      <c r="K129" s="192"/>
      <c r="L129" s="193"/>
    </row>
  </sheetData>
  <mergeCells count="178">
    <mergeCell ref="I92:J92"/>
    <mergeCell ref="D88:H88"/>
    <mergeCell ref="D89:H89"/>
    <mergeCell ref="D81:H81"/>
    <mergeCell ref="D82:H82"/>
    <mergeCell ref="D83:H83"/>
    <mergeCell ref="D84:H84"/>
    <mergeCell ref="I91:J91"/>
    <mergeCell ref="D115:H115"/>
    <mergeCell ref="D85:H85"/>
    <mergeCell ref="D86:H86"/>
    <mergeCell ref="D87:H87"/>
    <mergeCell ref="I86:J86"/>
    <mergeCell ref="I87:J87"/>
    <mergeCell ref="I88:J88"/>
    <mergeCell ref="I81:J81"/>
    <mergeCell ref="I82:J82"/>
    <mergeCell ref="I83:J83"/>
    <mergeCell ref="I84:J84"/>
    <mergeCell ref="I85:J85"/>
    <mergeCell ref="D93:H93"/>
    <mergeCell ref="I93:J93"/>
    <mergeCell ref="I89:J89"/>
    <mergeCell ref="I90:J90"/>
    <mergeCell ref="K2:L2"/>
    <mergeCell ref="A4:L4"/>
    <mergeCell ref="J6:K6"/>
    <mergeCell ref="D7:I7"/>
    <mergeCell ref="D9:I9"/>
    <mergeCell ref="F15:L15"/>
    <mergeCell ref="A17:A18"/>
    <mergeCell ref="I17:I18"/>
    <mergeCell ref="J17:J18"/>
    <mergeCell ref="K17:K18"/>
    <mergeCell ref="L17:L18"/>
    <mergeCell ref="B54:K54"/>
    <mergeCell ref="D90:H90"/>
    <mergeCell ref="B24:G24"/>
    <mergeCell ref="B25:G25"/>
    <mergeCell ref="B26:G26"/>
    <mergeCell ref="B27:G27"/>
    <mergeCell ref="B28:G28"/>
    <mergeCell ref="B29:G29"/>
    <mergeCell ref="B21:G21"/>
    <mergeCell ref="B22:G22"/>
    <mergeCell ref="B23:G23"/>
    <mergeCell ref="B31:G31"/>
    <mergeCell ref="B32:G32"/>
    <mergeCell ref="B33:G33"/>
    <mergeCell ref="B34:G34"/>
    <mergeCell ref="B37:G37"/>
    <mergeCell ref="B60:G60"/>
    <mergeCell ref="H60:K60"/>
    <mergeCell ref="B39:G39"/>
    <mergeCell ref="K43:L43"/>
    <mergeCell ref="B44:H44"/>
    <mergeCell ref="B35:G35"/>
    <mergeCell ref="B36:G36"/>
    <mergeCell ref="B41:G41"/>
    <mergeCell ref="B42:G42"/>
    <mergeCell ref="B30:G30"/>
    <mergeCell ref="B17:G18"/>
    <mergeCell ref="H17:H18"/>
    <mergeCell ref="B19:G19"/>
    <mergeCell ref="B20:G20"/>
    <mergeCell ref="B45:H45"/>
    <mergeCell ref="F48:I48"/>
    <mergeCell ref="A49:L49"/>
    <mergeCell ref="B38:G38"/>
    <mergeCell ref="B40:G40"/>
    <mergeCell ref="B43:H43"/>
    <mergeCell ref="I43:J43"/>
    <mergeCell ref="C77:L77"/>
    <mergeCell ref="C78:I78"/>
    <mergeCell ref="K78:L78"/>
    <mergeCell ref="A81:B81"/>
    <mergeCell ref="A80:G80"/>
    <mergeCell ref="H80:J80"/>
    <mergeCell ref="K80:L80"/>
    <mergeCell ref="A62:L62"/>
    <mergeCell ref="A66:L66"/>
    <mergeCell ref="A70:E70"/>
    <mergeCell ref="F70:G70"/>
    <mergeCell ref="H71:L71"/>
    <mergeCell ref="A73:A75"/>
    <mergeCell ref="B73:G75"/>
    <mergeCell ref="H73:J75"/>
    <mergeCell ref="K73:L73"/>
    <mergeCell ref="K74:L75"/>
    <mergeCell ref="A111:B111"/>
    <mergeCell ref="B102:G104"/>
    <mergeCell ref="A102:A104"/>
    <mergeCell ref="A109:G109"/>
    <mergeCell ref="D110:H110"/>
    <mergeCell ref="A112:B112"/>
    <mergeCell ref="K103:L104"/>
    <mergeCell ref="D94:J94"/>
    <mergeCell ref="A95:C95"/>
    <mergeCell ref="D95:J95"/>
    <mergeCell ref="D96:E96"/>
    <mergeCell ref="A97:C97"/>
    <mergeCell ref="F96:I98"/>
    <mergeCell ref="J96:L100"/>
    <mergeCell ref="A98:C98"/>
    <mergeCell ref="H102:J104"/>
    <mergeCell ref="A100:I100"/>
    <mergeCell ref="A94:C94"/>
    <mergeCell ref="K102:L102"/>
    <mergeCell ref="H109:J109"/>
    <mergeCell ref="I110:J110"/>
    <mergeCell ref="I111:J111"/>
    <mergeCell ref="D111:H111"/>
    <mergeCell ref="A110:B110"/>
    <mergeCell ref="A115:B115"/>
    <mergeCell ref="A116:B116"/>
    <mergeCell ref="A117:B117"/>
    <mergeCell ref="I115:J115"/>
    <mergeCell ref="I116:J116"/>
    <mergeCell ref="I117:J117"/>
    <mergeCell ref="A113:B113"/>
    <mergeCell ref="A114:B114"/>
    <mergeCell ref="I112:J112"/>
    <mergeCell ref="I113:J113"/>
    <mergeCell ref="I114:J114"/>
    <mergeCell ref="D112:H112"/>
    <mergeCell ref="D113:H113"/>
    <mergeCell ref="D116:H116"/>
    <mergeCell ref="D117:H117"/>
    <mergeCell ref="D114:H114"/>
    <mergeCell ref="A126:C126"/>
    <mergeCell ref="F125:I127"/>
    <mergeCell ref="J125:L129"/>
    <mergeCell ref="A127:C127"/>
    <mergeCell ref="A129:I129"/>
    <mergeCell ref="A122:B122"/>
    <mergeCell ref="A123:C123"/>
    <mergeCell ref="I122:J122"/>
    <mergeCell ref="A124:C124"/>
    <mergeCell ref="D124:J124"/>
    <mergeCell ref="D125:E125"/>
    <mergeCell ref="D123:J123"/>
    <mergeCell ref="A118:B118"/>
    <mergeCell ref="A119:B119"/>
    <mergeCell ref="I118:J118"/>
    <mergeCell ref="I119:J119"/>
    <mergeCell ref="I120:J120"/>
    <mergeCell ref="D118:H118"/>
    <mergeCell ref="D119:H119"/>
    <mergeCell ref="D122:H122"/>
    <mergeCell ref="D120:H120"/>
    <mergeCell ref="A120:B120"/>
    <mergeCell ref="A121:B121"/>
    <mergeCell ref="D121:H121"/>
    <mergeCell ref="I121:J121"/>
    <mergeCell ref="K109:L109"/>
    <mergeCell ref="A16:E16"/>
    <mergeCell ref="F16:L16"/>
    <mergeCell ref="D79:I79"/>
    <mergeCell ref="J79:L79"/>
    <mergeCell ref="D108:I108"/>
    <mergeCell ref="J108:L108"/>
    <mergeCell ref="C107:I107"/>
    <mergeCell ref="K107:L107"/>
    <mergeCell ref="C106:L106"/>
    <mergeCell ref="A91:B91"/>
    <mergeCell ref="A92:B92"/>
    <mergeCell ref="A93:B93"/>
    <mergeCell ref="D91:H91"/>
    <mergeCell ref="D92:H92"/>
    <mergeCell ref="A85:B85"/>
    <mergeCell ref="A86:B86"/>
    <mergeCell ref="A87:B87"/>
    <mergeCell ref="A88:B88"/>
    <mergeCell ref="A89:B89"/>
    <mergeCell ref="A90:B90"/>
    <mergeCell ref="A82:B82"/>
    <mergeCell ref="A83:B83"/>
    <mergeCell ref="A84:B84"/>
  </mergeCells>
  <dataValidations count="2">
    <dataValidation type="list" allowBlank="1" showInputMessage="1" showErrorMessage="1" sqref="J44:J45" xr:uid="{00000000-0002-0000-0600-000000000000}">
      <formula1>#REF!</formula1>
    </dataValidation>
    <dataValidation type="list" allowBlank="1" showInputMessage="1" showErrorMessage="1" sqref="J19:J42" xr:uid="{00000000-0002-0000-0600-000001000000}">
      <formula1>unidade</formula1>
    </dataValidation>
  </dataValidations>
  <pageMargins left="0.42" right="0.39370078740157483" top="0.25" bottom="0.59055118110236227" header="0.45" footer="0.51181102362204722"/>
  <pageSetup paperSize="9" scale="97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29"/>
  <sheetViews>
    <sheetView topLeftCell="A2" zoomScaleNormal="100" workbookViewId="0">
      <selection activeCell="H102" sqref="H102:J104"/>
    </sheetView>
  </sheetViews>
  <sheetFormatPr defaultRowHeight="12.75" x14ac:dyDescent="0.2"/>
  <cols>
    <col min="1" max="1" width="4.28515625" style="1" customWidth="1"/>
    <col min="2" max="2" width="6.7109375" style="1" customWidth="1"/>
    <col min="3" max="3" width="5.42578125" style="1" customWidth="1"/>
    <col min="4" max="4" width="9.140625" style="1"/>
    <col min="5" max="5" width="4.7109375" style="1" customWidth="1"/>
    <col min="6" max="6" width="10" style="1" customWidth="1"/>
    <col min="7" max="7" width="7.85546875" style="1" customWidth="1"/>
    <col min="8" max="8" width="15.7109375" style="1" customWidth="1"/>
    <col min="9" max="10" width="7.85546875" style="1" customWidth="1"/>
    <col min="11" max="11" width="9.140625" style="1"/>
    <col min="12" max="12" width="10.140625" style="1" customWidth="1"/>
    <col min="13" max="16384" width="9.140625" style="1"/>
  </cols>
  <sheetData>
    <row r="1" spans="1:12" ht="8.25" hidden="1" customHeight="1" x14ac:dyDescent="0.2">
      <c r="E1" s="2"/>
      <c r="F1" s="2"/>
      <c r="G1" s="2"/>
      <c r="H1" s="2"/>
      <c r="I1" s="2"/>
      <c r="J1" s="2"/>
    </row>
    <row r="2" spans="1:12" x14ac:dyDescent="0.2">
      <c r="A2" s="52"/>
      <c r="B2" s="53"/>
      <c r="C2" s="67" t="s">
        <v>63</v>
      </c>
      <c r="D2" s="53"/>
      <c r="E2" s="54"/>
      <c r="F2" s="54"/>
      <c r="G2" s="54"/>
      <c r="H2" s="54"/>
      <c r="I2" s="54"/>
      <c r="J2" s="54"/>
      <c r="K2" s="331" t="s">
        <v>76</v>
      </c>
      <c r="L2" s="332"/>
    </row>
    <row r="3" spans="1:12" x14ac:dyDescent="0.2">
      <c r="A3" s="55"/>
      <c r="C3" s="35" t="s">
        <v>0</v>
      </c>
      <c r="E3" s="2"/>
      <c r="F3" s="2"/>
      <c r="G3" s="2"/>
      <c r="H3" s="2"/>
      <c r="I3" s="2"/>
      <c r="J3" s="2"/>
      <c r="L3" s="47"/>
    </row>
    <row r="4" spans="1:12" ht="15" x14ac:dyDescent="0.2">
      <c r="A4" s="339" t="s">
        <v>32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1"/>
    </row>
    <row r="5" spans="1:12" ht="8.25" customHeight="1" x14ac:dyDescent="0.2">
      <c r="A5" s="55"/>
      <c r="B5" s="44"/>
      <c r="C5" s="44"/>
      <c r="D5" s="44"/>
      <c r="E5" s="44"/>
      <c r="F5" s="44"/>
      <c r="G5" s="44"/>
      <c r="H5" s="44"/>
      <c r="I5" s="44"/>
      <c r="J5" s="44"/>
      <c r="K5" s="44"/>
      <c r="L5" s="75"/>
    </row>
    <row r="6" spans="1:12" x14ac:dyDescent="0.2">
      <c r="A6" s="55"/>
      <c r="J6" s="307" t="s">
        <v>3</v>
      </c>
      <c r="K6" s="308"/>
      <c r="L6" s="47"/>
    </row>
    <row r="7" spans="1:12" x14ac:dyDescent="0.2">
      <c r="A7" s="55"/>
      <c r="D7" s="259" t="s">
        <v>4</v>
      </c>
      <c r="E7" s="260"/>
      <c r="F7" s="260"/>
      <c r="G7" s="260"/>
      <c r="H7" s="260"/>
      <c r="I7" s="327"/>
      <c r="J7" s="23">
        <f>'Pedido de compra da licitação'!F7</f>
        <v>0</v>
      </c>
      <c r="K7" s="24">
        <f>'Pedido de compra da licitação'!G7</f>
        <v>0</v>
      </c>
      <c r="L7" s="47"/>
    </row>
    <row r="8" spans="1:12" ht="3.75" customHeight="1" x14ac:dyDescent="0.2">
      <c r="A8" s="55"/>
      <c r="J8" s="12"/>
      <c r="K8" s="12"/>
      <c r="L8" s="47"/>
    </row>
    <row r="9" spans="1:12" x14ac:dyDescent="0.2">
      <c r="A9" s="55"/>
      <c r="D9" s="259" t="s">
        <v>55</v>
      </c>
      <c r="E9" s="260"/>
      <c r="F9" s="260"/>
      <c r="G9" s="260"/>
      <c r="H9" s="260"/>
      <c r="I9" s="327"/>
      <c r="J9" s="23">
        <f>'Pedido de compra da licitação'!L7</f>
        <v>0</v>
      </c>
      <c r="K9" s="24">
        <f>'Pedido de compra da licitação'!M7</f>
        <v>0</v>
      </c>
      <c r="L9" s="47"/>
    </row>
    <row r="10" spans="1:12" ht="3" customHeight="1" x14ac:dyDescent="0.2">
      <c r="A10" s="55"/>
      <c r="L10" s="47"/>
    </row>
    <row r="11" spans="1:12" hidden="1" x14ac:dyDescent="0.2">
      <c r="A11" s="55"/>
      <c r="L11" s="47"/>
    </row>
    <row r="12" spans="1:12" ht="8.25" hidden="1" customHeight="1" x14ac:dyDescent="0.2">
      <c r="A12" s="55"/>
      <c r="L12" s="47"/>
    </row>
    <row r="13" spans="1:12" hidden="1" x14ac:dyDescent="0.2">
      <c r="A13" s="55"/>
      <c r="L13" s="47"/>
    </row>
    <row r="14" spans="1:12" ht="9" hidden="1" customHeight="1" x14ac:dyDescent="0.2">
      <c r="A14" s="57"/>
      <c r="L14" s="47"/>
    </row>
    <row r="15" spans="1:12" x14ac:dyDescent="0.2">
      <c r="A15" s="76" t="s">
        <v>39</v>
      </c>
      <c r="B15" s="5"/>
      <c r="C15" s="5"/>
      <c r="D15" s="5"/>
      <c r="E15" s="5"/>
      <c r="F15" s="328">
        <f>'Pedido de compra da licitação'!D9</f>
        <v>0</v>
      </c>
      <c r="G15" s="328"/>
      <c r="H15" s="328"/>
      <c r="I15" s="328"/>
      <c r="J15" s="328"/>
      <c r="K15" s="328"/>
      <c r="L15" s="329"/>
    </row>
    <row r="16" spans="1:12" ht="12.75" customHeight="1" x14ac:dyDescent="0.2">
      <c r="A16" s="328" t="s">
        <v>67</v>
      </c>
      <c r="B16" s="328"/>
      <c r="C16" s="328"/>
      <c r="D16" s="328"/>
      <c r="E16" s="328"/>
      <c r="F16" s="285" t="str">
        <f>IF('Pedido de compra da licitação'!E10="","-",'Pedido de compra da licitação'!E10)</f>
        <v>-</v>
      </c>
      <c r="G16" s="285"/>
      <c r="H16" s="285"/>
      <c r="I16" s="285"/>
      <c r="J16" s="285"/>
      <c r="K16" s="285"/>
      <c r="L16" s="330"/>
    </row>
    <row r="17" spans="1:12" x14ac:dyDescent="0.2">
      <c r="A17" s="342" t="s">
        <v>5</v>
      </c>
      <c r="B17" s="333" t="s">
        <v>6</v>
      </c>
      <c r="C17" s="334"/>
      <c r="D17" s="334"/>
      <c r="E17" s="334"/>
      <c r="F17" s="334"/>
      <c r="G17" s="334"/>
      <c r="H17" s="295" t="s">
        <v>77</v>
      </c>
      <c r="I17" s="295" t="s">
        <v>7</v>
      </c>
      <c r="J17" s="165" t="s">
        <v>8</v>
      </c>
      <c r="K17" s="290" t="s">
        <v>9</v>
      </c>
      <c r="L17" s="326" t="s">
        <v>10</v>
      </c>
    </row>
    <row r="18" spans="1:12" x14ac:dyDescent="0.2">
      <c r="A18" s="342"/>
      <c r="B18" s="336"/>
      <c r="C18" s="337"/>
      <c r="D18" s="337"/>
      <c r="E18" s="337"/>
      <c r="F18" s="337"/>
      <c r="G18" s="337"/>
      <c r="H18" s="295"/>
      <c r="I18" s="295"/>
      <c r="J18" s="165"/>
      <c r="K18" s="290"/>
      <c r="L18" s="326"/>
    </row>
    <row r="19" spans="1:12" ht="24.95" customHeight="1" x14ac:dyDescent="0.2">
      <c r="A19" s="58">
        <v>133</v>
      </c>
      <c r="B19" s="325"/>
      <c r="C19" s="325"/>
      <c r="D19" s="325"/>
      <c r="E19" s="325"/>
      <c r="F19" s="325"/>
      <c r="G19" s="325"/>
      <c r="H19" s="140"/>
      <c r="I19" s="15"/>
      <c r="J19" s="16"/>
      <c r="K19" s="33"/>
      <c r="L19" s="92">
        <f>I19*K19</f>
        <v>0</v>
      </c>
    </row>
    <row r="20" spans="1:12" ht="24.95" customHeight="1" x14ac:dyDescent="0.2">
      <c r="A20" s="58">
        <v>134</v>
      </c>
      <c r="B20" s="325"/>
      <c r="C20" s="325"/>
      <c r="D20" s="325"/>
      <c r="E20" s="325"/>
      <c r="F20" s="325"/>
      <c r="G20" s="325"/>
      <c r="H20" s="140"/>
      <c r="I20" s="15"/>
      <c r="J20" s="16"/>
      <c r="K20" s="33"/>
      <c r="L20" s="92">
        <f t="shared" ref="L20:L42" si="0">I20*K20</f>
        <v>0</v>
      </c>
    </row>
    <row r="21" spans="1:12" ht="24.95" customHeight="1" x14ac:dyDescent="0.2">
      <c r="A21" s="58">
        <v>135</v>
      </c>
      <c r="B21" s="325"/>
      <c r="C21" s="325"/>
      <c r="D21" s="325"/>
      <c r="E21" s="325"/>
      <c r="F21" s="325"/>
      <c r="G21" s="325"/>
      <c r="H21" s="140"/>
      <c r="I21" s="15"/>
      <c r="J21" s="16"/>
      <c r="K21" s="33"/>
      <c r="L21" s="92">
        <f t="shared" si="0"/>
        <v>0</v>
      </c>
    </row>
    <row r="22" spans="1:12" ht="24.95" customHeight="1" x14ac:dyDescent="0.2">
      <c r="A22" s="58">
        <v>136</v>
      </c>
      <c r="B22" s="325"/>
      <c r="C22" s="325"/>
      <c r="D22" s="325"/>
      <c r="E22" s="325"/>
      <c r="F22" s="325"/>
      <c r="G22" s="325"/>
      <c r="H22" s="140"/>
      <c r="I22" s="15"/>
      <c r="J22" s="16"/>
      <c r="K22" s="33"/>
      <c r="L22" s="92">
        <f t="shared" si="0"/>
        <v>0</v>
      </c>
    </row>
    <row r="23" spans="1:12" ht="24.95" customHeight="1" x14ac:dyDescent="0.2">
      <c r="A23" s="58">
        <v>137</v>
      </c>
      <c r="B23" s="325"/>
      <c r="C23" s="325"/>
      <c r="D23" s="325"/>
      <c r="E23" s="325"/>
      <c r="F23" s="325"/>
      <c r="G23" s="325"/>
      <c r="H23" s="140"/>
      <c r="I23" s="15"/>
      <c r="J23" s="16"/>
      <c r="K23" s="33"/>
      <c r="L23" s="92">
        <f t="shared" si="0"/>
        <v>0</v>
      </c>
    </row>
    <row r="24" spans="1:12" ht="24.95" customHeight="1" x14ac:dyDescent="0.2">
      <c r="A24" s="58">
        <v>138</v>
      </c>
      <c r="B24" s="325"/>
      <c r="C24" s="325"/>
      <c r="D24" s="325"/>
      <c r="E24" s="325"/>
      <c r="F24" s="325"/>
      <c r="G24" s="325"/>
      <c r="H24" s="140"/>
      <c r="I24" s="15"/>
      <c r="J24" s="16"/>
      <c r="K24" s="33"/>
      <c r="L24" s="92">
        <f t="shared" si="0"/>
        <v>0</v>
      </c>
    </row>
    <row r="25" spans="1:12" ht="24.95" customHeight="1" x14ac:dyDescent="0.2">
      <c r="A25" s="58">
        <v>139</v>
      </c>
      <c r="B25" s="325"/>
      <c r="C25" s="325"/>
      <c r="D25" s="325"/>
      <c r="E25" s="325"/>
      <c r="F25" s="325"/>
      <c r="G25" s="325"/>
      <c r="H25" s="140"/>
      <c r="I25" s="15"/>
      <c r="J25" s="16"/>
      <c r="K25" s="33"/>
      <c r="L25" s="92">
        <f t="shared" si="0"/>
        <v>0</v>
      </c>
    </row>
    <row r="26" spans="1:12" ht="24.95" customHeight="1" x14ac:dyDescent="0.2">
      <c r="A26" s="58">
        <v>140</v>
      </c>
      <c r="B26" s="325"/>
      <c r="C26" s="325"/>
      <c r="D26" s="325"/>
      <c r="E26" s="325"/>
      <c r="F26" s="325"/>
      <c r="G26" s="325"/>
      <c r="H26" s="140"/>
      <c r="I26" s="15"/>
      <c r="J26" s="16"/>
      <c r="K26" s="33"/>
      <c r="L26" s="92">
        <f t="shared" si="0"/>
        <v>0</v>
      </c>
    </row>
    <row r="27" spans="1:12" ht="24.95" customHeight="1" x14ac:dyDescent="0.2">
      <c r="A27" s="58">
        <v>141</v>
      </c>
      <c r="B27" s="325"/>
      <c r="C27" s="325"/>
      <c r="D27" s="325"/>
      <c r="E27" s="325"/>
      <c r="F27" s="325"/>
      <c r="G27" s="325"/>
      <c r="H27" s="140"/>
      <c r="I27" s="15"/>
      <c r="J27" s="16"/>
      <c r="K27" s="33"/>
      <c r="L27" s="92">
        <f t="shared" si="0"/>
        <v>0</v>
      </c>
    </row>
    <row r="28" spans="1:12" ht="24.95" customHeight="1" x14ac:dyDescent="0.2">
      <c r="A28" s="58">
        <v>142</v>
      </c>
      <c r="B28" s="325"/>
      <c r="C28" s="325"/>
      <c r="D28" s="325"/>
      <c r="E28" s="325"/>
      <c r="F28" s="325"/>
      <c r="G28" s="325"/>
      <c r="H28" s="140"/>
      <c r="I28" s="15"/>
      <c r="J28" s="16"/>
      <c r="K28" s="33"/>
      <c r="L28" s="92">
        <f t="shared" si="0"/>
        <v>0</v>
      </c>
    </row>
    <row r="29" spans="1:12" ht="24.95" customHeight="1" x14ac:dyDescent="0.2">
      <c r="A29" s="58">
        <v>143</v>
      </c>
      <c r="B29" s="325"/>
      <c r="C29" s="325"/>
      <c r="D29" s="325"/>
      <c r="E29" s="325"/>
      <c r="F29" s="325"/>
      <c r="G29" s="325"/>
      <c r="H29" s="140"/>
      <c r="I29" s="15"/>
      <c r="J29" s="16"/>
      <c r="K29" s="33"/>
      <c r="L29" s="92">
        <f t="shared" si="0"/>
        <v>0</v>
      </c>
    </row>
    <row r="30" spans="1:12" ht="24.95" customHeight="1" x14ac:dyDescent="0.2">
      <c r="A30" s="58">
        <v>144</v>
      </c>
      <c r="B30" s="325"/>
      <c r="C30" s="325"/>
      <c r="D30" s="325"/>
      <c r="E30" s="325"/>
      <c r="F30" s="325"/>
      <c r="G30" s="325"/>
      <c r="H30" s="140"/>
      <c r="I30" s="15"/>
      <c r="J30" s="16"/>
      <c r="K30" s="33"/>
      <c r="L30" s="92">
        <f t="shared" si="0"/>
        <v>0</v>
      </c>
    </row>
    <row r="31" spans="1:12" ht="24.95" customHeight="1" x14ac:dyDescent="0.2">
      <c r="A31" s="58">
        <v>145</v>
      </c>
      <c r="B31" s="325"/>
      <c r="C31" s="325"/>
      <c r="D31" s="325"/>
      <c r="E31" s="325"/>
      <c r="F31" s="325"/>
      <c r="G31" s="325"/>
      <c r="H31" s="140"/>
      <c r="I31" s="15"/>
      <c r="J31" s="16"/>
      <c r="K31" s="33"/>
      <c r="L31" s="92">
        <f t="shared" si="0"/>
        <v>0</v>
      </c>
    </row>
    <row r="32" spans="1:12" ht="24.95" customHeight="1" x14ac:dyDescent="0.2">
      <c r="A32" s="58">
        <v>146</v>
      </c>
      <c r="B32" s="325"/>
      <c r="C32" s="325"/>
      <c r="D32" s="325"/>
      <c r="E32" s="325"/>
      <c r="F32" s="325"/>
      <c r="G32" s="325"/>
      <c r="H32" s="140"/>
      <c r="I32" s="15"/>
      <c r="J32" s="16"/>
      <c r="K32" s="33"/>
      <c r="L32" s="92">
        <f t="shared" si="0"/>
        <v>0</v>
      </c>
    </row>
    <row r="33" spans="1:12" ht="24.95" customHeight="1" x14ac:dyDescent="0.2">
      <c r="A33" s="58">
        <v>147</v>
      </c>
      <c r="B33" s="325"/>
      <c r="C33" s="325"/>
      <c r="D33" s="325"/>
      <c r="E33" s="325"/>
      <c r="F33" s="325"/>
      <c r="G33" s="325"/>
      <c r="H33" s="140"/>
      <c r="I33" s="15"/>
      <c r="J33" s="16"/>
      <c r="K33" s="33"/>
      <c r="L33" s="92">
        <f t="shared" si="0"/>
        <v>0</v>
      </c>
    </row>
    <row r="34" spans="1:12" ht="24.95" customHeight="1" x14ac:dyDescent="0.2">
      <c r="A34" s="58">
        <v>148</v>
      </c>
      <c r="B34" s="325"/>
      <c r="C34" s="325"/>
      <c r="D34" s="325"/>
      <c r="E34" s="325"/>
      <c r="F34" s="325"/>
      <c r="G34" s="325"/>
      <c r="H34" s="140"/>
      <c r="I34" s="15"/>
      <c r="J34" s="16"/>
      <c r="K34" s="33"/>
      <c r="L34" s="92">
        <f t="shared" si="0"/>
        <v>0</v>
      </c>
    </row>
    <row r="35" spans="1:12" ht="24.95" customHeight="1" x14ac:dyDescent="0.2">
      <c r="A35" s="58">
        <v>149</v>
      </c>
      <c r="B35" s="325"/>
      <c r="C35" s="325"/>
      <c r="D35" s="325"/>
      <c r="E35" s="325"/>
      <c r="F35" s="325"/>
      <c r="G35" s="325"/>
      <c r="H35" s="140"/>
      <c r="I35" s="15"/>
      <c r="J35" s="16"/>
      <c r="K35" s="33"/>
      <c r="L35" s="92">
        <f t="shared" si="0"/>
        <v>0</v>
      </c>
    </row>
    <row r="36" spans="1:12" ht="24.95" customHeight="1" x14ac:dyDescent="0.2">
      <c r="A36" s="58">
        <v>150</v>
      </c>
      <c r="B36" s="325"/>
      <c r="C36" s="325"/>
      <c r="D36" s="325"/>
      <c r="E36" s="325"/>
      <c r="F36" s="325"/>
      <c r="G36" s="325"/>
      <c r="H36" s="140"/>
      <c r="I36" s="15"/>
      <c r="J36" s="16"/>
      <c r="K36" s="33"/>
      <c r="L36" s="92">
        <f t="shared" si="0"/>
        <v>0</v>
      </c>
    </row>
    <row r="37" spans="1:12" ht="24.95" customHeight="1" x14ac:dyDescent="0.2">
      <c r="A37" s="58">
        <v>151</v>
      </c>
      <c r="B37" s="325"/>
      <c r="C37" s="325"/>
      <c r="D37" s="325"/>
      <c r="E37" s="325"/>
      <c r="F37" s="325"/>
      <c r="G37" s="325"/>
      <c r="H37" s="140"/>
      <c r="I37" s="15"/>
      <c r="J37" s="16"/>
      <c r="K37" s="33"/>
      <c r="L37" s="92">
        <f t="shared" si="0"/>
        <v>0</v>
      </c>
    </row>
    <row r="38" spans="1:12" ht="24.95" customHeight="1" x14ac:dyDescent="0.2">
      <c r="A38" s="58">
        <v>152</v>
      </c>
      <c r="B38" s="325"/>
      <c r="C38" s="325"/>
      <c r="D38" s="325"/>
      <c r="E38" s="325"/>
      <c r="F38" s="325"/>
      <c r="G38" s="325"/>
      <c r="H38" s="140"/>
      <c r="I38" s="15"/>
      <c r="J38" s="16"/>
      <c r="K38" s="33"/>
      <c r="L38" s="92">
        <f t="shared" si="0"/>
        <v>0</v>
      </c>
    </row>
    <row r="39" spans="1:12" ht="24.95" customHeight="1" x14ac:dyDescent="0.2">
      <c r="A39" s="58">
        <v>153</v>
      </c>
      <c r="B39" s="325"/>
      <c r="C39" s="325"/>
      <c r="D39" s="325"/>
      <c r="E39" s="325"/>
      <c r="F39" s="325"/>
      <c r="G39" s="325"/>
      <c r="H39" s="140"/>
      <c r="I39" s="15"/>
      <c r="J39" s="16"/>
      <c r="K39" s="33"/>
      <c r="L39" s="92">
        <f t="shared" si="0"/>
        <v>0</v>
      </c>
    </row>
    <row r="40" spans="1:12" ht="24.95" customHeight="1" x14ac:dyDescent="0.2">
      <c r="A40" s="58">
        <v>154</v>
      </c>
      <c r="B40" s="325"/>
      <c r="C40" s="325"/>
      <c r="D40" s="325"/>
      <c r="E40" s="325"/>
      <c r="F40" s="325"/>
      <c r="G40" s="325"/>
      <c r="H40" s="140"/>
      <c r="I40" s="15"/>
      <c r="J40" s="16"/>
      <c r="K40" s="33"/>
      <c r="L40" s="92">
        <f t="shared" si="0"/>
        <v>0</v>
      </c>
    </row>
    <row r="41" spans="1:12" ht="24.95" customHeight="1" x14ac:dyDescent="0.2">
      <c r="A41" s="58">
        <v>155</v>
      </c>
      <c r="B41" s="349"/>
      <c r="C41" s="350"/>
      <c r="D41" s="350"/>
      <c r="E41" s="350"/>
      <c r="F41" s="350"/>
      <c r="G41" s="350"/>
      <c r="H41" s="351"/>
      <c r="I41" s="15"/>
      <c r="J41" s="16"/>
      <c r="K41" s="33"/>
      <c r="L41" s="92">
        <f>I41*K41</f>
        <v>0</v>
      </c>
    </row>
    <row r="42" spans="1:12" ht="24.95" customHeight="1" x14ac:dyDescent="0.2">
      <c r="A42" s="58">
        <v>156</v>
      </c>
      <c r="B42" s="349"/>
      <c r="C42" s="350"/>
      <c r="D42" s="350"/>
      <c r="E42" s="350"/>
      <c r="F42" s="350"/>
      <c r="G42" s="350"/>
      <c r="H42" s="351"/>
      <c r="I42" s="15"/>
      <c r="J42" s="16"/>
      <c r="K42" s="33"/>
      <c r="L42" s="92">
        <f t="shared" si="0"/>
        <v>0</v>
      </c>
    </row>
    <row r="43" spans="1:12" x14ac:dyDescent="0.2">
      <c r="A43" s="77"/>
      <c r="B43" s="314"/>
      <c r="C43" s="314"/>
      <c r="D43" s="314"/>
      <c r="E43" s="314"/>
      <c r="F43" s="314"/>
      <c r="G43" s="314"/>
      <c r="H43" s="314"/>
      <c r="I43" s="315" t="s">
        <v>33</v>
      </c>
      <c r="J43" s="315"/>
      <c r="K43" s="312">
        <f>SUM(L19:L42)</f>
        <v>0</v>
      </c>
      <c r="L43" s="313"/>
    </row>
    <row r="44" spans="1:12" hidden="1" x14ac:dyDescent="0.2">
      <c r="A44" s="77"/>
      <c r="B44" s="314"/>
      <c r="C44" s="314"/>
      <c r="D44" s="314"/>
      <c r="E44" s="314"/>
      <c r="F44" s="314"/>
      <c r="G44" s="314"/>
      <c r="H44" s="314"/>
      <c r="I44" s="17"/>
      <c r="J44" s="18"/>
      <c r="K44" s="19"/>
      <c r="L44" s="78"/>
    </row>
    <row r="45" spans="1:12" hidden="1" x14ac:dyDescent="0.2">
      <c r="A45" s="77"/>
      <c r="B45" s="314"/>
      <c r="C45" s="314"/>
      <c r="D45" s="314"/>
      <c r="E45" s="314"/>
      <c r="F45" s="314"/>
      <c r="G45" s="314"/>
      <c r="H45" s="314"/>
      <c r="I45" s="17"/>
      <c r="J45" s="18"/>
      <c r="K45" s="19"/>
      <c r="L45" s="78"/>
    </row>
    <row r="46" spans="1:12" hidden="1" x14ac:dyDescent="0.2">
      <c r="A46" s="60"/>
      <c r="B46" s="7"/>
      <c r="C46" s="7"/>
      <c r="D46" s="7"/>
      <c r="E46" s="7"/>
      <c r="F46" s="7"/>
      <c r="G46" s="7"/>
      <c r="H46" s="7"/>
      <c r="I46" s="7"/>
      <c r="J46" s="7"/>
      <c r="K46" s="7"/>
      <c r="L46" s="79"/>
    </row>
    <row r="47" spans="1:12" hidden="1" x14ac:dyDescent="0.2">
      <c r="A47" s="55"/>
      <c r="F47" s="7"/>
      <c r="H47" s="8"/>
      <c r="I47" s="8"/>
      <c r="J47" s="20"/>
      <c r="K47" s="8"/>
      <c r="L47" s="80"/>
    </row>
    <row r="48" spans="1:12" hidden="1" x14ac:dyDescent="0.2">
      <c r="A48" s="60"/>
      <c r="B48" s="7"/>
      <c r="C48" s="7"/>
      <c r="D48" s="7"/>
      <c r="E48" s="7"/>
      <c r="F48" s="322"/>
      <c r="G48" s="322"/>
      <c r="H48" s="322"/>
      <c r="I48" s="322"/>
      <c r="J48" s="7"/>
      <c r="K48" s="7"/>
      <c r="L48" s="79"/>
    </row>
    <row r="49" spans="1:12" hidden="1" x14ac:dyDescent="0.2">
      <c r="A49" s="248"/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309"/>
    </row>
    <row r="50" spans="1:12" hidden="1" x14ac:dyDescent="0.2">
      <c r="A50" s="57"/>
      <c r="I50" s="9"/>
      <c r="J50" s="9"/>
      <c r="K50" s="9"/>
      <c r="L50" s="65"/>
    </row>
    <row r="51" spans="1:12" hidden="1" x14ac:dyDescent="0.2">
      <c r="A51" s="57"/>
      <c r="J51" s="8"/>
      <c r="K51" s="8"/>
      <c r="L51" s="80"/>
    </row>
    <row r="52" spans="1:12" hidden="1" x14ac:dyDescent="0.2">
      <c r="A52" s="57"/>
      <c r="H52" s="22"/>
      <c r="I52" s="12"/>
      <c r="J52" s="12"/>
      <c r="K52" s="12"/>
      <c r="L52" s="81"/>
    </row>
    <row r="53" spans="1:12" hidden="1" x14ac:dyDescent="0.2">
      <c r="A53" s="55"/>
      <c r="I53" s="9"/>
      <c r="J53" s="9"/>
      <c r="K53" s="9"/>
      <c r="L53" s="65"/>
    </row>
    <row r="54" spans="1:12" hidden="1" x14ac:dyDescent="0.2">
      <c r="A54" s="55"/>
      <c r="B54" s="310"/>
      <c r="C54" s="310"/>
      <c r="D54" s="310"/>
      <c r="E54" s="310"/>
      <c r="F54" s="310"/>
      <c r="G54" s="310"/>
      <c r="H54" s="310"/>
      <c r="I54" s="310"/>
      <c r="J54" s="310"/>
      <c r="K54" s="310"/>
      <c r="L54" s="47"/>
    </row>
    <row r="55" spans="1:12" hidden="1" x14ac:dyDescent="0.2">
      <c r="A55" s="55"/>
      <c r="B55" s="21"/>
      <c r="C55" s="22"/>
      <c r="D55" s="21"/>
      <c r="E55" s="21"/>
      <c r="F55" s="21"/>
      <c r="G55" s="21"/>
      <c r="H55" s="22"/>
      <c r="I55" s="22"/>
      <c r="J55" s="21"/>
      <c r="K55" s="21"/>
      <c r="L55" s="47"/>
    </row>
    <row r="56" spans="1:12" hidden="1" x14ac:dyDescent="0.2">
      <c r="A56" s="55"/>
      <c r="B56" s="21"/>
      <c r="C56" s="22"/>
      <c r="D56" s="21"/>
      <c r="E56" s="21"/>
      <c r="F56" s="21"/>
      <c r="G56" s="21"/>
      <c r="H56" s="22"/>
      <c r="I56" s="22"/>
      <c r="J56" s="21"/>
      <c r="K56" s="21"/>
      <c r="L56" s="47"/>
    </row>
    <row r="57" spans="1:12" hidden="1" x14ac:dyDescent="0.2">
      <c r="A57" s="55"/>
      <c r="B57" s="21"/>
      <c r="C57" s="22"/>
      <c r="D57" s="21"/>
      <c r="E57" s="21"/>
      <c r="F57" s="21"/>
      <c r="G57" s="21"/>
      <c r="H57" s="21"/>
      <c r="I57" s="21"/>
      <c r="J57" s="21"/>
      <c r="K57" s="21"/>
      <c r="L57" s="47"/>
    </row>
    <row r="58" spans="1:12" hidden="1" x14ac:dyDescent="0.2">
      <c r="A58" s="55"/>
      <c r="B58" s="21"/>
      <c r="C58" s="22"/>
      <c r="D58" s="21"/>
      <c r="E58" s="21"/>
      <c r="F58" s="21"/>
      <c r="G58" s="21"/>
      <c r="H58" s="21"/>
      <c r="I58" s="21"/>
      <c r="J58" s="21"/>
      <c r="K58" s="21"/>
      <c r="L58" s="47"/>
    </row>
    <row r="59" spans="1:12" hidden="1" x14ac:dyDescent="0.2">
      <c r="A59" s="55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47"/>
    </row>
    <row r="60" spans="1:12" hidden="1" x14ac:dyDescent="0.2">
      <c r="A60" s="57"/>
      <c r="B60" s="311"/>
      <c r="C60" s="311"/>
      <c r="D60" s="311"/>
      <c r="E60" s="311"/>
      <c r="F60" s="311"/>
      <c r="G60" s="311"/>
      <c r="H60" s="311"/>
      <c r="I60" s="311"/>
      <c r="J60" s="311"/>
      <c r="K60" s="311"/>
      <c r="L60" s="47"/>
    </row>
    <row r="61" spans="1:12" hidden="1" x14ac:dyDescent="0.2">
      <c r="A61" s="57"/>
      <c r="L61" s="47"/>
    </row>
    <row r="62" spans="1:12" hidden="1" x14ac:dyDescent="0.2">
      <c r="A62" s="316"/>
      <c r="B62" s="317"/>
      <c r="C62" s="317"/>
      <c r="D62" s="317"/>
      <c r="E62" s="317"/>
      <c r="F62" s="317"/>
      <c r="G62" s="317"/>
      <c r="H62" s="317"/>
      <c r="I62" s="317"/>
      <c r="J62" s="317"/>
      <c r="K62" s="317"/>
      <c r="L62" s="318"/>
    </row>
    <row r="63" spans="1:12" hidden="1" x14ac:dyDescent="0.2">
      <c r="A63" s="55"/>
      <c r="F63" s="12"/>
      <c r="L63" s="47"/>
    </row>
    <row r="64" spans="1:12" hidden="1" x14ac:dyDescent="0.2">
      <c r="A64" s="55"/>
      <c r="L64" s="47"/>
    </row>
    <row r="65" spans="1:12" hidden="1" x14ac:dyDescent="0.2">
      <c r="A65" s="60"/>
      <c r="B65" s="7"/>
      <c r="C65" s="7"/>
      <c r="D65" s="7"/>
      <c r="E65" s="7"/>
      <c r="F65" s="7"/>
      <c r="I65" s="7"/>
      <c r="J65" s="7"/>
      <c r="K65" s="7"/>
      <c r="L65" s="79"/>
    </row>
    <row r="66" spans="1:12" hidden="1" x14ac:dyDescent="0.2">
      <c r="A66" s="319" t="s">
        <v>34</v>
      </c>
      <c r="B66" s="320"/>
      <c r="C66" s="320"/>
      <c r="D66" s="320"/>
      <c r="E66" s="320"/>
      <c r="F66" s="320"/>
      <c r="G66" s="320"/>
      <c r="H66" s="320"/>
      <c r="I66" s="320"/>
      <c r="J66" s="320"/>
      <c r="K66" s="320"/>
      <c r="L66" s="321"/>
    </row>
    <row r="67" spans="1:12" hidden="1" x14ac:dyDescent="0.2">
      <c r="A67" s="55"/>
      <c r="L67" s="47"/>
    </row>
    <row r="68" spans="1:12" x14ac:dyDescent="0.2">
      <c r="A68" s="55"/>
      <c r="L68" s="47"/>
    </row>
    <row r="69" spans="1:12" x14ac:dyDescent="0.2">
      <c r="A69" s="57"/>
      <c r="B69" s="21"/>
      <c r="C69" s="21"/>
      <c r="D69" s="21"/>
      <c r="E69" s="21"/>
      <c r="F69" s="21"/>
      <c r="G69" s="21"/>
      <c r="H69" s="21"/>
      <c r="I69" s="21"/>
      <c r="J69" s="26"/>
      <c r="K69" s="26"/>
      <c r="L69" s="61"/>
    </row>
    <row r="70" spans="1:12" x14ac:dyDescent="0.2">
      <c r="A70" s="248" t="s">
        <v>12</v>
      </c>
      <c r="B70" s="249"/>
      <c r="C70" s="249"/>
      <c r="D70" s="249"/>
      <c r="E70" s="249"/>
      <c r="F70" s="253">
        <f ca="1" xml:space="preserve"> TODAY()</f>
        <v>44876</v>
      </c>
      <c r="G70" s="253"/>
      <c r="H70" s="27"/>
      <c r="I70" s="21"/>
      <c r="J70" s="26"/>
      <c r="K70" s="26"/>
      <c r="L70" s="61"/>
    </row>
    <row r="71" spans="1:12" ht="13.5" thickBot="1" x14ac:dyDescent="0.25">
      <c r="A71" s="82"/>
      <c r="B71" s="83"/>
      <c r="C71" s="83"/>
      <c r="D71" s="83"/>
      <c r="E71" s="83"/>
      <c r="F71" s="83"/>
      <c r="G71" s="83"/>
      <c r="H71" s="323" t="s">
        <v>13</v>
      </c>
      <c r="I71" s="323"/>
      <c r="J71" s="323"/>
      <c r="K71" s="323"/>
      <c r="L71" s="324"/>
    </row>
    <row r="72" spans="1:12" ht="13.5" thickBot="1" x14ac:dyDescent="0.25"/>
    <row r="73" spans="1:12" x14ac:dyDescent="0.2">
      <c r="A73" s="250"/>
      <c r="B73" s="239" t="s">
        <v>71</v>
      </c>
      <c r="C73" s="239"/>
      <c r="D73" s="239"/>
      <c r="E73" s="239"/>
      <c r="F73" s="239"/>
      <c r="G73" s="240"/>
      <c r="H73" s="227" t="s">
        <v>191</v>
      </c>
      <c r="I73" s="227"/>
      <c r="J73" s="228"/>
      <c r="K73" s="220" t="s">
        <v>38</v>
      </c>
      <c r="L73" s="221"/>
    </row>
    <row r="74" spans="1:12" x14ac:dyDescent="0.2">
      <c r="A74" s="251"/>
      <c r="B74" s="241"/>
      <c r="C74" s="241"/>
      <c r="D74" s="241"/>
      <c r="E74" s="241"/>
      <c r="F74" s="241"/>
      <c r="G74" s="242"/>
      <c r="H74" s="229"/>
      <c r="I74" s="229"/>
      <c r="J74" s="230"/>
      <c r="K74" s="235"/>
      <c r="L74" s="236"/>
    </row>
    <row r="75" spans="1:12" ht="21.75" customHeight="1" thickBot="1" x14ac:dyDescent="0.25">
      <c r="A75" s="252"/>
      <c r="B75" s="243"/>
      <c r="C75" s="243"/>
      <c r="D75" s="243"/>
      <c r="E75" s="243"/>
      <c r="F75" s="243"/>
      <c r="G75" s="244"/>
      <c r="H75" s="231"/>
      <c r="I75" s="231"/>
      <c r="J75" s="232"/>
      <c r="K75" s="237"/>
      <c r="L75" s="238"/>
    </row>
    <row r="76" spans="1:12" ht="1.5" customHeight="1" thickBot="1" x14ac:dyDescent="0.25">
      <c r="A76" s="84"/>
      <c r="B76" s="85"/>
      <c r="C76" s="86"/>
      <c r="D76" s="87"/>
      <c r="E76" s="87"/>
      <c r="F76" s="87"/>
      <c r="G76" s="87"/>
      <c r="H76" s="88"/>
      <c r="I76" s="88"/>
      <c r="J76" s="88"/>
      <c r="K76" s="89"/>
      <c r="L76" s="90"/>
    </row>
    <row r="77" spans="1:12" x14ac:dyDescent="0.2">
      <c r="A77" s="37" t="s">
        <v>45</v>
      </c>
      <c r="B77" s="38"/>
      <c r="C77" s="172">
        <f>IF(ISBLANK($F$15),"",$F$15)</f>
        <v>0</v>
      </c>
      <c r="D77" s="173"/>
      <c r="E77" s="173"/>
      <c r="F77" s="173"/>
      <c r="G77" s="173"/>
      <c r="H77" s="173"/>
      <c r="I77" s="173"/>
      <c r="J77" s="173"/>
      <c r="K77" s="173"/>
      <c r="L77" s="174"/>
    </row>
    <row r="78" spans="1:12" ht="13.5" thickBot="1" x14ac:dyDescent="0.25">
      <c r="A78" s="39" t="s">
        <v>46</v>
      </c>
      <c r="B78" s="36"/>
      <c r="C78" s="343" t="str">
        <f>IF('Pedido de compra da licitação'!C50="","-",'Pedido de compra da licitação'!C50)</f>
        <v>-</v>
      </c>
      <c r="D78" s="344"/>
      <c r="E78" s="344"/>
      <c r="F78" s="344"/>
      <c r="G78" s="344"/>
      <c r="H78" s="344"/>
      <c r="I78" s="344"/>
      <c r="J78" s="91" t="s">
        <v>47</v>
      </c>
      <c r="K78" s="224" t="str">
        <f>'Pedido de compra da licitação'!L50</f>
        <v/>
      </c>
      <c r="L78" s="304"/>
    </row>
    <row r="79" spans="1:12" x14ac:dyDescent="0.2">
      <c r="A79" s="103" t="s">
        <v>66</v>
      </c>
      <c r="B79" s="104"/>
      <c r="C79" s="17"/>
      <c r="D79" s="233" t="str">
        <f>IF('Pedido de compra da licitação'!E10="","-",'Pedido de compra da licitação'!E10)</f>
        <v>-</v>
      </c>
      <c r="E79" s="234"/>
      <c r="F79" s="234"/>
      <c r="G79" s="234"/>
      <c r="H79" s="234"/>
      <c r="I79" s="234"/>
      <c r="J79" s="219"/>
      <c r="K79" s="219"/>
      <c r="L79" s="219"/>
    </row>
    <row r="80" spans="1:12" x14ac:dyDescent="0.2">
      <c r="A80" s="197" t="s">
        <v>51</v>
      </c>
      <c r="B80" s="198"/>
      <c r="C80" s="198"/>
      <c r="D80" s="198"/>
      <c r="E80" s="198"/>
      <c r="F80" s="198"/>
      <c r="G80" s="198"/>
      <c r="H80" s="296" t="s">
        <v>70</v>
      </c>
      <c r="I80" s="296"/>
      <c r="J80" s="296"/>
      <c r="K80" s="175">
        <f>'Pedido de compra da licitação'!H26</f>
        <v>0</v>
      </c>
      <c r="L80" s="176"/>
    </row>
    <row r="81" spans="1:12" x14ac:dyDescent="0.2">
      <c r="A81" s="210" t="s">
        <v>7</v>
      </c>
      <c r="B81" s="211"/>
      <c r="C81" s="41" t="s">
        <v>8</v>
      </c>
      <c r="D81" s="291" t="s">
        <v>50</v>
      </c>
      <c r="E81" s="292"/>
      <c r="F81" s="292"/>
      <c r="G81" s="292"/>
      <c r="H81" s="299"/>
      <c r="I81" s="290"/>
      <c r="J81" s="290"/>
      <c r="K81" s="40" t="s">
        <v>48</v>
      </c>
      <c r="L81" s="45" t="s">
        <v>49</v>
      </c>
    </row>
    <row r="82" spans="1:12" x14ac:dyDescent="0.2">
      <c r="A82" s="170" t="str">
        <f>IF(ISBLANK(I19),"",I19)</f>
        <v/>
      </c>
      <c r="B82" s="171"/>
      <c r="C82" s="68" t="str">
        <f>IF(ISBLANK(J19),"",J19)</f>
        <v/>
      </c>
      <c r="D82" s="267" t="str">
        <f>IF(ISBLANK(B19),"",B19)</f>
        <v/>
      </c>
      <c r="E82" s="267"/>
      <c r="F82" s="267"/>
      <c r="G82" s="267"/>
      <c r="H82" s="267"/>
      <c r="I82" s="209">
        <f>H19</f>
        <v>0</v>
      </c>
      <c r="J82" s="209"/>
      <c r="K82" s="43" t="str">
        <f>IF(ISBLANK(K19),"",K19)</f>
        <v/>
      </c>
      <c r="L82" s="46">
        <f t="shared" ref="L82:L93" si="1">L19</f>
        <v>0</v>
      </c>
    </row>
    <row r="83" spans="1:12" x14ac:dyDescent="0.2">
      <c r="A83" s="170" t="str">
        <f t="shared" ref="A83:A93" si="2">IF(ISBLANK(I20),"",I20)</f>
        <v/>
      </c>
      <c r="B83" s="171"/>
      <c r="C83" s="68" t="str">
        <f t="shared" ref="C83:C92" si="3">IF(ISBLANK(J20),"",J20)</f>
        <v/>
      </c>
      <c r="D83" s="267" t="str">
        <f t="shared" ref="D83:D93" si="4">IF(ISBLANK(B20),"",B20)</f>
        <v/>
      </c>
      <c r="E83" s="267"/>
      <c r="F83" s="267"/>
      <c r="G83" s="267"/>
      <c r="H83" s="267"/>
      <c r="I83" s="209">
        <f t="shared" ref="I83:I93" si="5">H20</f>
        <v>0</v>
      </c>
      <c r="J83" s="209"/>
      <c r="K83" s="43" t="str">
        <f t="shared" ref="K83:K93" si="6">IF(ISBLANK(K20),"",K20)</f>
        <v/>
      </c>
      <c r="L83" s="46">
        <f t="shared" si="1"/>
        <v>0</v>
      </c>
    </row>
    <row r="84" spans="1:12" x14ac:dyDescent="0.2">
      <c r="A84" s="170" t="str">
        <f t="shared" si="2"/>
        <v/>
      </c>
      <c r="B84" s="171"/>
      <c r="C84" s="68" t="str">
        <f t="shared" si="3"/>
        <v/>
      </c>
      <c r="D84" s="267" t="str">
        <f t="shared" si="4"/>
        <v/>
      </c>
      <c r="E84" s="267"/>
      <c r="F84" s="267"/>
      <c r="G84" s="267"/>
      <c r="H84" s="267"/>
      <c r="I84" s="209">
        <f t="shared" si="5"/>
        <v>0</v>
      </c>
      <c r="J84" s="209"/>
      <c r="K84" s="43" t="str">
        <f t="shared" si="6"/>
        <v/>
      </c>
      <c r="L84" s="46">
        <f t="shared" si="1"/>
        <v>0</v>
      </c>
    </row>
    <row r="85" spans="1:12" x14ac:dyDescent="0.2">
      <c r="A85" s="170" t="str">
        <f t="shared" si="2"/>
        <v/>
      </c>
      <c r="B85" s="171"/>
      <c r="C85" s="68" t="str">
        <f t="shared" si="3"/>
        <v/>
      </c>
      <c r="D85" s="267" t="str">
        <f t="shared" si="4"/>
        <v/>
      </c>
      <c r="E85" s="267"/>
      <c r="F85" s="267"/>
      <c r="G85" s="267"/>
      <c r="H85" s="267"/>
      <c r="I85" s="209">
        <f t="shared" si="5"/>
        <v>0</v>
      </c>
      <c r="J85" s="209"/>
      <c r="K85" s="43" t="str">
        <f t="shared" si="6"/>
        <v/>
      </c>
      <c r="L85" s="46">
        <f t="shared" si="1"/>
        <v>0</v>
      </c>
    </row>
    <row r="86" spans="1:12" x14ac:dyDescent="0.2">
      <c r="A86" s="170" t="str">
        <f t="shared" si="2"/>
        <v/>
      </c>
      <c r="B86" s="171"/>
      <c r="C86" s="68" t="str">
        <f t="shared" si="3"/>
        <v/>
      </c>
      <c r="D86" s="267" t="str">
        <f t="shared" si="4"/>
        <v/>
      </c>
      <c r="E86" s="267"/>
      <c r="F86" s="267"/>
      <c r="G86" s="267"/>
      <c r="H86" s="267"/>
      <c r="I86" s="209">
        <f t="shared" si="5"/>
        <v>0</v>
      </c>
      <c r="J86" s="209"/>
      <c r="K86" s="43" t="str">
        <f t="shared" si="6"/>
        <v/>
      </c>
      <c r="L86" s="46">
        <f t="shared" si="1"/>
        <v>0</v>
      </c>
    </row>
    <row r="87" spans="1:12" x14ac:dyDescent="0.2">
      <c r="A87" s="170" t="str">
        <f t="shared" si="2"/>
        <v/>
      </c>
      <c r="B87" s="171"/>
      <c r="C87" s="68" t="str">
        <f t="shared" si="3"/>
        <v/>
      </c>
      <c r="D87" s="267" t="str">
        <f t="shared" si="4"/>
        <v/>
      </c>
      <c r="E87" s="267"/>
      <c r="F87" s="267"/>
      <c r="G87" s="267"/>
      <c r="H87" s="267"/>
      <c r="I87" s="209">
        <f t="shared" si="5"/>
        <v>0</v>
      </c>
      <c r="J87" s="209"/>
      <c r="K87" s="43" t="str">
        <f t="shared" si="6"/>
        <v/>
      </c>
      <c r="L87" s="46">
        <f t="shared" si="1"/>
        <v>0</v>
      </c>
    </row>
    <row r="88" spans="1:12" x14ac:dyDescent="0.2">
      <c r="A88" s="170" t="str">
        <f t="shared" si="2"/>
        <v/>
      </c>
      <c r="B88" s="171"/>
      <c r="C88" s="68" t="str">
        <f t="shared" si="3"/>
        <v/>
      </c>
      <c r="D88" s="267" t="str">
        <f t="shared" si="4"/>
        <v/>
      </c>
      <c r="E88" s="267"/>
      <c r="F88" s="267"/>
      <c r="G88" s="267"/>
      <c r="H88" s="267"/>
      <c r="I88" s="209">
        <f t="shared" si="5"/>
        <v>0</v>
      </c>
      <c r="J88" s="209"/>
      <c r="K88" s="43" t="str">
        <f t="shared" si="6"/>
        <v/>
      </c>
      <c r="L88" s="46">
        <f t="shared" si="1"/>
        <v>0</v>
      </c>
    </row>
    <row r="89" spans="1:12" x14ac:dyDescent="0.2">
      <c r="A89" s="170" t="str">
        <f t="shared" si="2"/>
        <v/>
      </c>
      <c r="B89" s="171"/>
      <c r="C89" s="68" t="str">
        <f t="shared" si="3"/>
        <v/>
      </c>
      <c r="D89" s="267" t="str">
        <f t="shared" si="4"/>
        <v/>
      </c>
      <c r="E89" s="267"/>
      <c r="F89" s="267"/>
      <c r="G89" s="267"/>
      <c r="H89" s="267"/>
      <c r="I89" s="209">
        <f t="shared" si="5"/>
        <v>0</v>
      </c>
      <c r="J89" s="209"/>
      <c r="K89" s="43" t="str">
        <f t="shared" si="6"/>
        <v/>
      </c>
      <c r="L89" s="46">
        <f t="shared" si="1"/>
        <v>0</v>
      </c>
    </row>
    <row r="90" spans="1:12" x14ac:dyDescent="0.2">
      <c r="A90" s="170" t="str">
        <f t="shared" si="2"/>
        <v/>
      </c>
      <c r="B90" s="171"/>
      <c r="C90" s="68" t="str">
        <f t="shared" si="3"/>
        <v/>
      </c>
      <c r="D90" s="267" t="str">
        <f t="shared" si="4"/>
        <v/>
      </c>
      <c r="E90" s="267"/>
      <c r="F90" s="267"/>
      <c r="G90" s="267"/>
      <c r="H90" s="267"/>
      <c r="I90" s="209">
        <f t="shared" si="5"/>
        <v>0</v>
      </c>
      <c r="J90" s="209"/>
      <c r="K90" s="43" t="str">
        <f t="shared" si="6"/>
        <v/>
      </c>
      <c r="L90" s="46">
        <f t="shared" si="1"/>
        <v>0</v>
      </c>
    </row>
    <row r="91" spans="1:12" x14ac:dyDescent="0.2">
      <c r="A91" s="170" t="str">
        <f t="shared" si="2"/>
        <v/>
      </c>
      <c r="B91" s="171"/>
      <c r="C91" s="68" t="str">
        <f t="shared" si="3"/>
        <v/>
      </c>
      <c r="D91" s="267" t="str">
        <f t="shared" si="4"/>
        <v/>
      </c>
      <c r="E91" s="267"/>
      <c r="F91" s="267"/>
      <c r="G91" s="267"/>
      <c r="H91" s="267"/>
      <c r="I91" s="209">
        <f t="shared" si="5"/>
        <v>0</v>
      </c>
      <c r="J91" s="209"/>
      <c r="K91" s="43" t="str">
        <f t="shared" si="6"/>
        <v/>
      </c>
      <c r="L91" s="46">
        <f t="shared" si="1"/>
        <v>0</v>
      </c>
    </row>
    <row r="92" spans="1:12" x14ac:dyDescent="0.2">
      <c r="A92" s="170" t="str">
        <f t="shared" si="2"/>
        <v/>
      </c>
      <c r="B92" s="171"/>
      <c r="C92" s="68" t="str">
        <f t="shared" si="3"/>
        <v/>
      </c>
      <c r="D92" s="267" t="str">
        <f t="shared" si="4"/>
        <v/>
      </c>
      <c r="E92" s="267"/>
      <c r="F92" s="267"/>
      <c r="G92" s="267"/>
      <c r="H92" s="267"/>
      <c r="I92" s="209">
        <f t="shared" si="5"/>
        <v>0</v>
      </c>
      <c r="J92" s="209"/>
      <c r="K92" s="43" t="str">
        <f t="shared" si="6"/>
        <v/>
      </c>
      <c r="L92" s="46">
        <f t="shared" si="1"/>
        <v>0</v>
      </c>
    </row>
    <row r="93" spans="1:12" x14ac:dyDescent="0.2">
      <c r="A93" s="170" t="str">
        <f t="shared" si="2"/>
        <v/>
      </c>
      <c r="B93" s="171"/>
      <c r="C93" s="68" t="str">
        <f>IF(ISBLANK(J30),"",J30)</f>
        <v/>
      </c>
      <c r="D93" s="267" t="str">
        <f t="shared" si="4"/>
        <v/>
      </c>
      <c r="E93" s="267"/>
      <c r="F93" s="267"/>
      <c r="G93" s="267"/>
      <c r="H93" s="267"/>
      <c r="I93" s="209">
        <f t="shared" si="5"/>
        <v>0</v>
      </c>
      <c r="J93" s="209"/>
      <c r="K93" s="43" t="str">
        <f t="shared" si="6"/>
        <v/>
      </c>
      <c r="L93" s="46">
        <f t="shared" si="1"/>
        <v>0</v>
      </c>
    </row>
    <row r="94" spans="1:12" x14ac:dyDescent="0.2">
      <c r="A94" s="203" t="s">
        <v>1</v>
      </c>
      <c r="B94" s="204"/>
      <c r="C94" s="204"/>
      <c r="D94" s="194" t="str">
        <f>'Pedido de compra da licitação'!D66:K66</f>
        <v/>
      </c>
      <c r="E94" s="195"/>
      <c r="F94" s="195"/>
      <c r="G94" s="195"/>
      <c r="H94" s="195"/>
      <c r="I94" s="195"/>
      <c r="J94" s="196"/>
      <c r="K94" s="42" t="s">
        <v>56</v>
      </c>
      <c r="L94" s="46">
        <f>SUM(L82:L93)</f>
        <v>0</v>
      </c>
    </row>
    <row r="95" spans="1:12" ht="13.5" thickBot="1" x14ac:dyDescent="0.25">
      <c r="A95" s="203" t="s">
        <v>69</v>
      </c>
      <c r="B95" s="204"/>
      <c r="C95" s="204"/>
      <c r="D95" s="194" t="str">
        <f>'Pedido de compra da licitação'!D67:K67</f>
        <v/>
      </c>
      <c r="E95" s="195"/>
      <c r="F95" s="205"/>
      <c r="G95" s="205"/>
      <c r="H95" s="205"/>
      <c r="I95" s="205"/>
      <c r="J95" s="206"/>
      <c r="L95" s="47"/>
    </row>
    <row r="96" spans="1:12" ht="15" customHeight="1" x14ac:dyDescent="0.2">
      <c r="A96" s="51"/>
      <c r="B96" s="49"/>
      <c r="C96" s="50"/>
      <c r="D96" s="169" t="s">
        <v>3</v>
      </c>
      <c r="E96" s="169"/>
      <c r="F96" s="177" t="s">
        <v>58</v>
      </c>
      <c r="G96" s="178"/>
      <c r="H96" s="178"/>
      <c r="I96" s="179"/>
      <c r="J96" s="186" t="s">
        <v>54</v>
      </c>
      <c r="K96" s="186"/>
      <c r="L96" s="187"/>
    </row>
    <row r="97" spans="1:12" ht="27.75" customHeight="1" x14ac:dyDescent="0.2">
      <c r="A97" s="166" t="s">
        <v>44</v>
      </c>
      <c r="B97" s="167"/>
      <c r="C97" s="168"/>
      <c r="D97" s="97">
        <f>'Pedido de compra da licitação'!$D$69</f>
        <v>0</v>
      </c>
      <c r="E97" s="97">
        <f>'Pedido de compra da licitação'!$E$69</f>
        <v>0</v>
      </c>
      <c r="F97" s="180"/>
      <c r="G97" s="181"/>
      <c r="H97" s="181"/>
      <c r="I97" s="182"/>
      <c r="J97" s="188"/>
      <c r="K97" s="188"/>
      <c r="L97" s="189"/>
    </row>
    <row r="98" spans="1:12" ht="13.5" thickBot="1" x14ac:dyDescent="0.25">
      <c r="A98" s="166" t="s">
        <v>60</v>
      </c>
      <c r="B98" s="167"/>
      <c r="C98" s="168"/>
      <c r="D98" s="97">
        <f>'Pedido de compra da licitação'!$D$70</f>
        <v>0</v>
      </c>
      <c r="E98" s="97">
        <f>'Pedido de compra da licitação'!$E$70</f>
        <v>0</v>
      </c>
      <c r="F98" s="183"/>
      <c r="G98" s="184"/>
      <c r="H98" s="184"/>
      <c r="I98" s="185"/>
      <c r="J98" s="188"/>
      <c r="K98" s="188"/>
      <c r="L98" s="189"/>
    </row>
    <row r="99" spans="1:12" ht="27.75" customHeight="1" x14ac:dyDescent="0.2">
      <c r="A99" s="55"/>
      <c r="B99" s="48"/>
      <c r="C99" s="48"/>
      <c r="D99" s="48"/>
      <c r="E99" s="48"/>
      <c r="I99" s="13"/>
      <c r="J99" s="190"/>
      <c r="K99" s="188"/>
      <c r="L99" s="189"/>
    </row>
    <row r="100" spans="1:12" ht="19.5" customHeight="1" thickBot="1" x14ac:dyDescent="0.25">
      <c r="A100" s="200" t="s">
        <v>53</v>
      </c>
      <c r="B100" s="201"/>
      <c r="C100" s="201"/>
      <c r="D100" s="201"/>
      <c r="E100" s="201"/>
      <c r="F100" s="201"/>
      <c r="G100" s="201"/>
      <c r="H100" s="201"/>
      <c r="I100" s="202"/>
      <c r="J100" s="191"/>
      <c r="K100" s="192"/>
      <c r="L100" s="193"/>
    </row>
    <row r="101" spans="1:12" ht="11.25" customHeight="1" thickBot="1" x14ac:dyDescent="0.25"/>
    <row r="102" spans="1:12" x14ac:dyDescent="0.2">
      <c r="A102" s="250"/>
      <c r="B102" s="239" t="s">
        <v>71</v>
      </c>
      <c r="C102" s="239"/>
      <c r="D102" s="239"/>
      <c r="E102" s="239"/>
      <c r="F102" s="239"/>
      <c r="G102" s="240"/>
      <c r="H102" s="227" t="s">
        <v>191</v>
      </c>
      <c r="I102" s="227"/>
      <c r="J102" s="228"/>
      <c r="K102" s="220" t="s">
        <v>38</v>
      </c>
      <c r="L102" s="221"/>
    </row>
    <row r="103" spans="1:12" x14ac:dyDescent="0.2">
      <c r="A103" s="251"/>
      <c r="B103" s="241"/>
      <c r="C103" s="241"/>
      <c r="D103" s="241"/>
      <c r="E103" s="241"/>
      <c r="F103" s="241"/>
      <c r="G103" s="242"/>
      <c r="H103" s="229"/>
      <c r="I103" s="229"/>
      <c r="J103" s="230"/>
      <c r="K103" s="300"/>
      <c r="L103" s="301"/>
    </row>
    <row r="104" spans="1:12" ht="26.25" customHeight="1" thickBot="1" x14ac:dyDescent="0.25">
      <c r="A104" s="252"/>
      <c r="B104" s="243"/>
      <c r="C104" s="243"/>
      <c r="D104" s="243"/>
      <c r="E104" s="243"/>
      <c r="F104" s="243"/>
      <c r="G104" s="244"/>
      <c r="H104" s="231"/>
      <c r="I104" s="231"/>
      <c r="J104" s="232"/>
      <c r="K104" s="302"/>
      <c r="L104" s="303"/>
    </row>
    <row r="105" spans="1:12" ht="1.5" customHeight="1" thickBot="1" x14ac:dyDescent="0.25">
      <c r="A105" s="84"/>
      <c r="B105" s="85"/>
      <c r="C105" s="86"/>
      <c r="D105" s="87"/>
      <c r="E105" s="87"/>
      <c r="F105" s="87"/>
      <c r="G105" s="87"/>
      <c r="H105" s="88"/>
      <c r="I105" s="88"/>
      <c r="J105" s="88"/>
      <c r="K105" s="89"/>
      <c r="L105" s="90"/>
    </row>
    <row r="106" spans="1:12" x14ac:dyDescent="0.2">
      <c r="A106" s="37" t="s">
        <v>45</v>
      </c>
      <c r="B106" s="38"/>
      <c r="C106" s="172">
        <f>IF(ISBLANK($F$15),"",$F$15)</f>
        <v>0</v>
      </c>
      <c r="D106" s="173"/>
      <c r="E106" s="173"/>
      <c r="F106" s="173"/>
      <c r="G106" s="173"/>
      <c r="H106" s="173"/>
      <c r="I106" s="173"/>
      <c r="J106" s="173"/>
      <c r="K106" s="173"/>
      <c r="L106" s="174"/>
    </row>
    <row r="107" spans="1:12" ht="13.5" thickBot="1" x14ac:dyDescent="0.25">
      <c r="A107" s="39" t="s">
        <v>46</v>
      </c>
      <c r="B107" s="36"/>
      <c r="C107" s="343" t="str">
        <f>IF('Pedido de compra da licitação'!C50="","-",'Pedido de compra da licitação'!C50)</f>
        <v>-</v>
      </c>
      <c r="D107" s="344"/>
      <c r="E107" s="344"/>
      <c r="F107" s="344"/>
      <c r="G107" s="344"/>
      <c r="H107" s="344"/>
      <c r="I107" s="344"/>
      <c r="J107" s="91" t="s">
        <v>47</v>
      </c>
      <c r="K107" s="224">
        <f>'Pedido de compra da licitação'!L9</f>
        <v>0</v>
      </c>
      <c r="L107" s="304"/>
    </row>
    <row r="108" spans="1:12" x14ac:dyDescent="0.2">
      <c r="A108" s="103" t="s">
        <v>66</v>
      </c>
      <c r="B108" s="104"/>
      <c r="C108" s="17"/>
      <c r="D108" s="233" t="str">
        <f>IF('Pedido de compra da licitação'!E10="","-",'Pedido de compra da licitação'!E10)</f>
        <v>-</v>
      </c>
      <c r="E108" s="234"/>
      <c r="F108" s="234"/>
      <c r="G108" s="234"/>
      <c r="H108" s="234"/>
      <c r="I108" s="234"/>
      <c r="J108" s="219"/>
      <c r="K108" s="219"/>
      <c r="L108" s="219"/>
    </row>
    <row r="109" spans="1:12" x14ac:dyDescent="0.2">
      <c r="A109" s="197" t="s">
        <v>51</v>
      </c>
      <c r="B109" s="198"/>
      <c r="C109" s="198"/>
      <c r="D109" s="198"/>
      <c r="E109" s="198"/>
      <c r="F109" s="198"/>
      <c r="G109" s="198"/>
      <c r="H109" s="131" t="s">
        <v>70</v>
      </c>
      <c r="I109" s="131"/>
      <c r="J109" s="131"/>
      <c r="K109" s="175">
        <f>'Pedido de compra da licitação'!H26</f>
        <v>0</v>
      </c>
      <c r="L109" s="176"/>
    </row>
    <row r="110" spans="1:12" x14ac:dyDescent="0.2">
      <c r="A110" s="210" t="s">
        <v>7</v>
      </c>
      <c r="B110" s="211"/>
      <c r="C110" s="41" t="s">
        <v>8</v>
      </c>
      <c r="D110" s="291" t="s">
        <v>50</v>
      </c>
      <c r="E110" s="292"/>
      <c r="F110" s="292"/>
      <c r="G110" s="292"/>
      <c r="H110" s="292"/>
      <c r="I110" s="290" t="s">
        <v>77</v>
      </c>
      <c r="J110" s="290"/>
      <c r="K110" s="40" t="s">
        <v>48</v>
      </c>
      <c r="L110" s="45" t="s">
        <v>49</v>
      </c>
    </row>
    <row r="111" spans="1:12" x14ac:dyDescent="0.2">
      <c r="A111" s="170" t="str">
        <f>IF(ISBLANK(I31),"",I31)</f>
        <v/>
      </c>
      <c r="B111" s="171"/>
      <c r="C111" s="68" t="str">
        <f t="shared" ref="C111:C120" si="7">IF(ISBLANK(J31),"",J31)</f>
        <v/>
      </c>
      <c r="D111" s="267" t="str">
        <f>IF(ISBLANK(B31),"",B31)</f>
        <v/>
      </c>
      <c r="E111" s="267"/>
      <c r="F111" s="267"/>
      <c r="G111" s="267"/>
      <c r="H111" s="267"/>
      <c r="I111" s="209">
        <f>H31</f>
        <v>0</v>
      </c>
      <c r="J111" s="209"/>
      <c r="K111" s="43" t="str">
        <f t="shared" ref="K111:K122" si="8">IF(ISBLANK(K31),"",K31)</f>
        <v/>
      </c>
      <c r="L111" s="46">
        <f t="shared" ref="L111:L122" si="9">L31</f>
        <v>0</v>
      </c>
    </row>
    <row r="112" spans="1:12" x14ac:dyDescent="0.2">
      <c r="A112" s="170" t="str">
        <f t="shared" ref="A112:A122" si="10">IF(ISBLANK(I32),"",I32)</f>
        <v/>
      </c>
      <c r="B112" s="171"/>
      <c r="C112" s="68" t="str">
        <f t="shared" si="7"/>
        <v/>
      </c>
      <c r="D112" s="267" t="str">
        <f t="shared" ref="D112:D122" si="11">IF(ISBLANK(B32),"",B32)</f>
        <v/>
      </c>
      <c r="E112" s="267"/>
      <c r="F112" s="267"/>
      <c r="G112" s="267"/>
      <c r="H112" s="267"/>
      <c r="I112" s="209">
        <f t="shared" ref="I112:I122" si="12">H32</f>
        <v>0</v>
      </c>
      <c r="J112" s="209"/>
      <c r="K112" s="43" t="str">
        <f t="shared" si="8"/>
        <v/>
      </c>
      <c r="L112" s="46">
        <f t="shared" si="9"/>
        <v>0</v>
      </c>
    </row>
    <row r="113" spans="1:12" x14ac:dyDescent="0.2">
      <c r="A113" s="170" t="str">
        <f t="shared" si="10"/>
        <v/>
      </c>
      <c r="B113" s="171"/>
      <c r="C113" s="68" t="str">
        <f t="shared" si="7"/>
        <v/>
      </c>
      <c r="D113" s="267" t="str">
        <f t="shared" si="11"/>
        <v/>
      </c>
      <c r="E113" s="267"/>
      <c r="F113" s="267"/>
      <c r="G113" s="267"/>
      <c r="H113" s="267"/>
      <c r="I113" s="209">
        <f t="shared" si="12"/>
        <v>0</v>
      </c>
      <c r="J113" s="209"/>
      <c r="K113" s="43" t="str">
        <f t="shared" si="8"/>
        <v/>
      </c>
      <c r="L113" s="46">
        <f t="shared" si="9"/>
        <v>0</v>
      </c>
    </row>
    <row r="114" spans="1:12" x14ac:dyDescent="0.2">
      <c r="A114" s="170" t="str">
        <f t="shared" si="10"/>
        <v/>
      </c>
      <c r="B114" s="171"/>
      <c r="C114" s="68" t="str">
        <f t="shared" si="7"/>
        <v/>
      </c>
      <c r="D114" s="267" t="str">
        <f t="shared" si="11"/>
        <v/>
      </c>
      <c r="E114" s="267"/>
      <c r="F114" s="267"/>
      <c r="G114" s="267"/>
      <c r="H114" s="267"/>
      <c r="I114" s="209">
        <f t="shared" si="12"/>
        <v>0</v>
      </c>
      <c r="J114" s="209"/>
      <c r="K114" s="43" t="str">
        <f t="shared" si="8"/>
        <v/>
      </c>
      <c r="L114" s="46">
        <f t="shared" si="9"/>
        <v>0</v>
      </c>
    </row>
    <row r="115" spans="1:12" x14ac:dyDescent="0.2">
      <c r="A115" s="170" t="str">
        <f t="shared" si="10"/>
        <v/>
      </c>
      <c r="B115" s="171"/>
      <c r="C115" s="68" t="str">
        <f t="shared" si="7"/>
        <v/>
      </c>
      <c r="D115" s="267" t="str">
        <f t="shared" si="11"/>
        <v/>
      </c>
      <c r="E115" s="267"/>
      <c r="F115" s="267"/>
      <c r="G115" s="267"/>
      <c r="H115" s="267"/>
      <c r="I115" s="209">
        <f t="shared" si="12"/>
        <v>0</v>
      </c>
      <c r="J115" s="209"/>
      <c r="K115" s="43" t="str">
        <f t="shared" si="8"/>
        <v/>
      </c>
      <c r="L115" s="46">
        <f t="shared" si="9"/>
        <v>0</v>
      </c>
    </row>
    <row r="116" spans="1:12" x14ac:dyDescent="0.2">
      <c r="A116" s="170" t="str">
        <f t="shared" si="10"/>
        <v/>
      </c>
      <c r="B116" s="171"/>
      <c r="C116" s="68" t="str">
        <f t="shared" si="7"/>
        <v/>
      </c>
      <c r="D116" s="267" t="str">
        <f t="shared" si="11"/>
        <v/>
      </c>
      <c r="E116" s="267"/>
      <c r="F116" s="267"/>
      <c r="G116" s="267"/>
      <c r="H116" s="267"/>
      <c r="I116" s="209">
        <f t="shared" si="12"/>
        <v>0</v>
      </c>
      <c r="J116" s="209"/>
      <c r="K116" s="43" t="str">
        <f t="shared" si="8"/>
        <v/>
      </c>
      <c r="L116" s="46">
        <f t="shared" si="9"/>
        <v>0</v>
      </c>
    </row>
    <row r="117" spans="1:12" x14ac:dyDescent="0.2">
      <c r="A117" s="170" t="str">
        <f t="shared" si="10"/>
        <v/>
      </c>
      <c r="B117" s="171"/>
      <c r="C117" s="68" t="str">
        <f t="shared" si="7"/>
        <v/>
      </c>
      <c r="D117" s="267" t="str">
        <f t="shared" si="11"/>
        <v/>
      </c>
      <c r="E117" s="267"/>
      <c r="F117" s="267"/>
      <c r="G117" s="267"/>
      <c r="H117" s="267"/>
      <c r="I117" s="209">
        <f t="shared" si="12"/>
        <v>0</v>
      </c>
      <c r="J117" s="209"/>
      <c r="K117" s="43" t="str">
        <f t="shared" si="8"/>
        <v/>
      </c>
      <c r="L117" s="46">
        <f t="shared" si="9"/>
        <v>0</v>
      </c>
    </row>
    <row r="118" spans="1:12" x14ac:dyDescent="0.2">
      <c r="A118" s="170" t="str">
        <f t="shared" si="10"/>
        <v/>
      </c>
      <c r="B118" s="171"/>
      <c r="C118" s="68" t="str">
        <f t="shared" si="7"/>
        <v/>
      </c>
      <c r="D118" s="267" t="str">
        <f t="shared" si="11"/>
        <v/>
      </c>
      <c r="E118" s="267"/>
      <c r="F118" s="267"/>
      <c r="G118" s="267"/>
      <c r="H118" s="267"/>
      <c r="I118" s="209">
        <f t="shared" si="12"/>
        <v>0</v>
      </c>
      <c r="J118" s="209"/>
      <c r="K118" s="43" t="str">
        <f t="shared" si="8"/>
        <v/>
      </c>
      <c r="L118" s="46">
        <f t="shared" si="9"/>
        <v>0</v>
      </c>
    </row>
    <row r="119" spans="1:12" x14ac:dyDescent="0.2">
      <c r="A119" s="170" t="str">
        <f t="shared" si="10"/>
        <v/>
      </c>
      <c r="B119" s="171"/>
      <c r="C119" s="68" t="str">
        <f t="shared" si="7"/>
        <v/>
      </c>
      <c r="D119" s="267" t="str">
        <f t="shared" si="11"/>
        <v/>
      </c>
      <c r="E119" s="267"/>
      <c r="F119" s="267"/>
      <c r="G119" s="267"/>
      <c r="H119" s="267"/>
      <c r="I119" s="209">
        <f t="shared" si="12"/>
        <v>0</v>
      </c>
      <c r="J119" s="209"/>
      <c r="K119" s="43" t="str">
        <f t="shared" si="8"/>
        <v/>
      </c>
      <c r="L119" s="46">
        <f t="shared" si="9"/>
        <v>0</v>
      </c>
    </row>
    <row r="120" spans="1:12" x14ac:dyDescent="0.2">
      <c r="A120" s="170" t="str">
        <f t="shared" si="10"/>
        <v/>
      </c>
      <c r="B120" s="171"/>
      <c r="C120" s="68" t="str">
        <f t="shared" si="7"/>
        <v/>
      </c>
      <c r="D120" s="267" t="str">
        <f t="shared" si="11"/>
        <v/>
      </c>
      <c r="E120" s="267"/>
      <c r="F120" s="267"/>
      <c r="G120" s="267"/>
      <c r="H120" s="267"/>
      <c r="I120" s="209">
        <f t="shared" si="12"/>
        <v>0</v>
      </c>
      <c r="J120" s="209"/>
      <c r="K120" s="43" t="str">
        <f t="shared" si="8"/>
        <v/>
      </c>
      <c r="L120" s="46">
        <f t="shared" si="9"/>
        <v>0</v>
      </c>
    </row>
    <row r="121" spans="1:12" x14ac:dyDescent="0.2">
      <c r="A121" s="170" t="str">
        <f t="shared" si="10"/>
        <v/>
      </c>
      <c r="B121" s="171"/>
      <c r="C121" s="68"/>
      <c r="D121" s="267" t="str">
        <f t="shared" si="11"/>
        <v/>
      </c>
      <c r="E121" s="267"/>
      <c r="F121" s="267"/>
      <c r="G121" s="267"/>
      <c r="H121" s="267"/>
      <c r="I121" s="209">
        <f t="shared" si="12"/>
        <v>0</v>
      </c>
      <c r="J121" s="209"/>
      <c r="K121" s="43" t="str">
        <f t="shared" si="8"/>
        <v/>
      </c>
      <c r="L121" s="46">
        <f t="shared" si="9"/>
        <v>0</v>
      </c>
    </row>
    <row r="122" spans="1:12" x14ac:dyDescent="0.2">
      <c r="A122" s="170" t="str">
        <f t="shared" si="10"/>
        <v/>
      </c>
      <c r="B122" s="171"/>
      <c r="C122" s="68" t="str">
        <f>IF(ISBLANK(J41),"",J41)</f>
        <v/>
      </c>
      <c r="D122" s="267" t="str">
        <f t="shared" si="11"/>
        <v/>
      </c>
      <c r="E122" s="267"/>
      <c r="F122" s="267"/>
      <c r="G122" s="267"/>
      <c r="H122" s="267"/>
      <c r="I122" s="209">
        <f t="shared" si="12"/>
        <v>0</v>
      </c>
      <c r="J122" s="209"/>
      <c r="K122" s="43" t="str">
        <f t="shared" si="8"/>
        <v/>
      </c>
      <c r="L122" s="46">
        <f t="shared" si="9"/>
        <v>0</v>
      </c>
    </row>
    <row r="123" spans="1:12" x14ac:dyDescent="0.2">
      <c r="A123" s="203" t="s">
        <v>1</v>
      </c>
      <c r="B123" s="204"/>
      <c r="C123" s="204"/>
      <c r="D123" s="194" t="str">
        <f>'Pedido de compra da licitação'!D66:K66</f>
        <v/>
      </c>
      <c r="E123" s="195"/>
      <c r="F123" s="195"/>
      <c r="G123" s="195"/>
      <c r="H123" s="195"/>
      <c r="I123" s="195"/>
      <c r="J123" s="196"/>
      <c r="K123" s="42" t="s">
        <v>56</v>
      </c>
      <c r="L123" s="46">
        <f>SUM(L111:L122)</f>
        <v>0</v>
      </c>
    </row>
    <row r="124" spans="1:12" ht="13.5" thickBot="1" x14ac:dyDescent="0.25">
      <c r="A124" s="203" t="s">
        <v>69</v>
      </c>
      <c r="B124" s="204"/>
      <c r="C124" s="204"/>
      <c r="D124" s="194" t="str">
        <f>'Pedido de compra da licitação'!D67:K67</f>
        <v/>
      </c>
      <c r="E124" s="195"/>
      <c r="F124" s="205"/>
      <c r="G124" s="205"/>
      <c r="H124" s="205"/>
      <c r="I124" s="205"/>
      <c r="J124" s="206"/>
      <c r="L124" s="47"/>
    </row>
    <row r="125" spans="1:12" ht="12.75" customHeight="1" x14ac:dyDescent="0.2">
      <c r="A125" s="51"/>
      <c r="B125" s="49"/>
      <c r="C125" s="50"/>
      <c r="D125" s="169" t="s">
        <v>3</v>
      </c>
      <c r="E125" s="169"/>
      <c r="F125" s="177" t="s">
        <v>58</v>
      </c>
      <c r="G125" s="178"/>
      <c r="H125" s="178"/>
      <c r="I125" s="179"/>
      <c r="J125" s="186" t="s">
        <v>54</v>
      </c>
      <c r="K125" s="186"/>
      <c r="L125" s="187"/>
    </row>
    <row r="126" spans="1:12" ht="22.5" customHeight="1" x14ac:dyDescent="0.2">
      <c r="A126" s="166" t="s">
        <v>44</v>
      </c>
      <c r="B126" s="167"/>
      <c r="C126" s="168"/>
      <c r="D126" s="97">
        <f>'Pedido de compra da licitação'!$D$69</f>
        <v>0</v>
      </c>
      <c r="E126" s="97">
        <f>'Pedido de compra da licitação'!$E$69</f>
        <v>0</v>
      </c>
      <c r="F126" s="180"/>
      <c r="G126" s="181"/>
      <c r="H126" s="181"/>
      <c r="I126" s="182"/>
      <c r="J126" s="188"/>
      <c r="K126" s="188"/>
      <c r="L126" s="189"/>
    </row>
    <row r="127" spans="1:12" ht="13.5" thickBot="1" x14ac:dyDescent="0.25">
      <c r="A127" s="166" t="s">
        <v>60</v>
      </c>
      <c r="B127" s="167"/>
      <c r="C127" s="168"/>
      <c r="D127" s="97">
        <f>'Pedido de compra da licitação'!$D$70</f>
        <v>0</v>
      </c>
      <c r="E127" s="97">
        <f>'Pedido de compra da licitação'!$E$70</f>
        <v>0</v>
      </c>
      <c r="F127" s="183"/>
      <c r="G127" s="184"/>
      <c r="H127" s="184"/>
      <c r="I127" s="185"/>
      <c r="J127" s="188"/>
      <c r="K127" s="188"/>
      <c r="L127" s="189"/>
    </row>
    <row r="128" spans="1:12" ht="24" customHeight="1" x14ac:dyDescent="0.2">
      <c r="A128" s="55"/>
      <c r="B128" s="48"/>
      <c r="C128" s="48"/>
      <c r="D128" s="48"/>
      <c r="E128" s="48"/>
      <c r="I128" s="13"/>
      <c r="J128" s="190"/>
      <c r="K128" s="188"/>
      <c r="L128" s="189"/>
    </row>
    <row r="129" spans="1:12" ht="13.5" thickBot="1" x14ac:dyDescent="0.25">
      <c r="A129" s="200" t="s">
        <v>53</v>
      </c>
      <c r="B129" s="201"/>
      <c r="C129" s="201"/>
      <c r="D129" s="201"/>
      <c r="E129" s="201"/>
      <c r="F129" s="201"/>
      <c r="G129" s="201"/>
      <c r="H129" s="201"/>
      <c r="I129" s="202"/>
      <c r="J129" s="191"/>
      <c r="K129" s="192"/>
      <c r="L129" s="193"/>
    </row>
  </sheetData>
  <mergeCells count="177">
    <mergeCell ref="B44:H44"/>
    <mergeCell ref="B45:H45"/>
    <mergeCell ref="F48:I48"/>
    <mergeCell ref="A92:B92"/>
    <mergeCell ref="I90:J90"/>
    <mergeCell ref="I91:J91"/>
    <mergeCell ref="I92:J92"/>
    <mergeCell ref="D93:H93"/>
    <mergeCell ref="D121:H121"/>
    <mergeCell ref="A81:B81"/>
    <mergeCell ref="A80:G80"/>
    <mergeCell ref="H80:J80"/>
    <mergeCell ref="A110:B110"/>
    <mergeCell ref="A111:B111"/>
    <mergeCell ref="B102:G104"/>
    <mergeCell ref="A102:A104"/>
    <mergeCell ref="H102:J104"/>
    <mergeCell ref="A109:G109"/>
    <mergeCell ref="D111:H111"/>
    <mergeCell ref="A115:B115"/>
    <mergeCell ref="A116:B116"/>
    <mergeCell ref="A117:B117"/>
    <mergeCell ref="I115:J115"/>
    <mergeCell ref="I116:J116"/>
    <mergeCell ref="B19:G19"/>
    <mergeCell ref="B20:G20"/>
    <mergeCell ref="B21:G21"/>
    <mergeCell ref="B22:G22"/>
    <mergeCell ref="B23:G23"/>
    <mergeCell ref="B24:G24"/>
    <mergeCell ref="B25:G25"/>
    <mergeCell ref="B32:G32"/>
    <mergeCell ref="D81:H81"/>
    <mergeCell ref="B40:G40"/>
    <mergeCell ref="A49:L49"/>
    <mergeCell ref="B54:K54"/>
    <mergeCell ref="B60:G60"/>
    <mergeCell ref="H60:K60"/>
    <mergeCell ref="A62:L62"/>
    <mergeCell ref="A66:L66"/>
    <mergeCell ref="B43:H43"/>
    <mergeCell ref="I43:J43"/>
    <mergeCell ref="K43:L43"/>
    <mergeCell ref="B26:G26"/>
    <mergeCell ref="B27:G27"/>
    <mergeCell ref="B28:G28"/>
    <mergeCell ref="B29:G29"/>
    <mergeCell ref="B30:G30"/>
    <mergeCell ref="B31:G31"/>
    <mergeCell ref="D91:H91"/>
    <mergeCell ref="D92:H92"/>
    <mergeCell ref="I81:J81"/>
    <mergeCell ref="I82:J82"/>
    <mergeCell ref="I83:J83"/>
    <mergeCell ref="I84:J84"/>
    <mergeCell ref="I85:J85"/>
    <mergeCell ref="I86:J86"/>
    <mergeCell ref="B33:G33"/>
    <mergeCell ref="B34:G34"/>
    <mergeCell ref="B35:G35"/>
    <mergeCell ref="B41:H41"/>
    <mergeCell ref="B42:H42"/>
    <mergeCell ref="B37:G37"/>
    <mergeCell ref="B38:G38"/>
    <mergeCell ref="B39:G39"/>
    <mergeCell ref="A84:B84"/>
    <mergeCell ref="B36:G36"/>
    <mergeCell ref="A85:B85"/>
    <mergeCell ref="A86:B86"/>
    <mergeCell ref="C77:L77"/>
    <mergeCell ref="C78:I78"/>
    <mergeCell ref="K78:L78"/>
    <mergeCell ref="A17:A18"/>
    <mergeCell ref="I17:I18"/>
    <mergeCell ref="J17:J18"/>
    <mergeCell ref="K17:K18"/>
    <mergeCell ref="L17:L18"/>
    <mergeCell ref="H17:H18"/>
    <mergeCell ref="B17:G18"/>
    <mergeCell ref="K2:L2"/>
    <mergeCell ref="A4:L4"/>
    <mergeCell ref="J6:K6"/>
    <mergeCell ref="D7:I7"/>
    <mergeCell ref="D9:I9"/>
    <mergeCell ref="F15:L15"/>
    <mergeCell ref="A16:E16"/>
    <mergeCell ref="F16:L16"/>
    <mergeCell ref="K80:L80"/>
    <mergeCell ref="A82:B82"/>
    <mergeCell ref="A83:B83"/>
    <mergeCell ref="D82:H82"/>
    <mergeCell ref="D83:H83"/>
    <mergeCell ref="D84:H84"/>
    <mergeCell ref="D85:H85"/>
    <mergeCell ref="D86:H86"/>
    <mergeCell ref="A70:E70"/>
    <mergeCell ref="F70:G70"/>
    <mergeCell ref="H71:L71"/>
    <mergeCell ref="A73:A75"/>
    <mergeCell ref="B73:G75"/>
    <mergeCell ref="H73:J75"/>
    <mergeCell ref="K73:L73"/>
    <mergeCell ref="K74:L75"/>
    <mergeCell ref="D79:I79"/>
    <mergeCell ref="J79:L79"/>
    <mergeCell ref="K102:L102"/>
    <mergeCell ref="K103:L104"/>
    <mergeCell ref="I111:J111"/>
    <mergeCell ref="K109:L109"/>
    <mergeCell ref="I110:J110"/>
    <mergeCell ref="D110:H110"/>
    <mergeCell ref="D108:I108"/>
    <mergeCell ref="J108:L108"/>
    <mergeCell ref="C107:I107"/>
    <mergeCell ref="K107:L107"/>
    <mergeCell ref="C106:L106"/>
    <mergeCell ref="I117:J117"/>
    <mergeCell ref="D115:H115"/>
    <mergeCell ref="D116:H116"/>
    <mergeCell ref="A112:B112"/>
    <mergeCell ref="A113:B113"/>
    <mergeCell ref="A114:B114"/>
    <mergeCell ref="I112:J112"/>
    <mergeCell ref="I113:J113"/>
    <mergeCell ref="I114:J114"/>
    <mergeCell ref="D112:H112"/>
    <mergeCell ref="D113:H113"/>
    <mergeCell ref="D114:H114"/>
    <mergeCell ref="D117:H117"/>
    <mergeCell ref="D125:E125"/>
    <mergeCell ref="D123:J123"/>
    <mergeCell ref="A118:B118"/>
    <mergeCell ref="A119:B119"/>
    <mergeCell ref="I118:J118"/>
    <mergeCell ref="I119:J119"/>
    <mergeCell ref="I120:J120"/>
    <mergeCell ref="I121:J121"/>
    <mergeCell ref="A126:C126"/>
    <mergeCell ref="F125:I127"/>
    <mergeCell ref="J125:L129"/>
    <mergeCell ref="A127:C127"/>
    <mergeCell ref="A129:I129"/>
    <mergeCell ref="A122:B122"/>
    <mergeCell ref="A123:C123"/>
    <mergeCell ref="I122:J122"/>
    <mergeCell ref="A124:C124"/>
    <mergeCell ref="D124:J124"/>
    <mergeCell ref="D118:H118"/>
    <mergeCell ref="D119:H119"/>
    <mergeCell ref="D120:H120"/>
    <mergeCell ref="D122:H122"/>
    <mergeCell ref="A120:B120"/>
    <mergeCell ref="A121:B121"/>
    <mergeCell ref="D94:J94"/>
    <mergeCell ref="A95:C95"/>
    <mergeCell ref="D95:J95"/>
    <mergeCell ref="D96:E96"/>
    <mergeCell ref="A97:C97"/>
    <mergeCell ref="F96:I98"/>
    <mergeCell ref="J96:L100"/>
    <mergeCell ref="A98:C98"/>
    <mergeCell ref="A87:B87"/>
    <mergeCell ref="A88:B88"/>
    <mergeCell ref="A89:B89"/>
    <mergeCell ref="A90:B90"/>
    <mergeCell ref="A100:I100"/>
    <mergeCell ref="A91:B91"/>
    <mergeCell ref="A94:C94"/>
    <mergeCell ref="A93:B93"/>
    <mergeCell ref="I93:J93"/>
    <mergeCell ref="D88:H88"/>
    <mergeCell ref="D87:H87"/>
    <mergeCell ref="D89:H89"/>
    <mergeCell ref="D90:H90"/>
    <mergeCell ref="I87:J87"/>
    <mergeCell ref="I88:J88"/>
    <mergeCell ref="I89:J89"/>
  </mergeCells>
  <dataValidations count="2">
    <dataValidation type="list" allowBlank="1" showInputMessage="1" showErrorMessage="1" sqref="J19:J42" xr:uid="{00000000-0002-0000-0700-000000000000}">
      <formula1>unidade</formula1>
    </dataValidation>
    <dataValidation type="list" allowBlank="1" showInputMessage="1" showErrorMessage="1" sqref="J44:J45" xr:uid="{00000000-0002-0000-0700-000001000000}">
      <formula1>#REF!</formula1>
    </dataValidation>
  </dataValidations>
  <pageMargins left="0.42" right="0.39370078740157483" top="0.25" bottom="0.59055118110236227" header="0.45" footer="0.51181102362204722"/>
  <pageSetup paperSize="9" scale="97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29"/>
  <sheetViews>
    <sheetView topLeftCell="A2" zoomScaleNormal="100" workbookViewId="0">
      <selection activeCell="H102" sqref="H102:J104"/>
    </sheetView>
  </sheetViews>
  <sheetFormatPr defaultRowHeight="12.75" x14ac:dyDescent="0.2"/>
  <cols>
    <col min="1" max="1" width="4.28515625" style="1" customWidth="1"/>
    <col min="2" max="2" width="6.7109375" style="1" customWidth="1"/>
    <col min="3" max="3" width="5.42578125" style="1" customWidth="1"/>
    <col min="4" max="4" width="9.140625" style="1"/>
    <col min="5" max="5" width="4.7109375" style="1" customWidth="1"/>
    <col min="6" max="6" width="10" style="1" customWidth="1"/>
    <col min="7" max="7" width="7.85546875" style="1" customWidth="1"/>
    <col min="8" max="8" width="15.7109375" style="1" customWidth="1"/>
    <col min="9" max="10" width="7.85546875" style="1" customWidth="1"/>
    <col min="11" max="11" width="9.140625" style="1"/>
    <col min="12" max="12" width="10.140625" style="1" customWidth="1"/>
    <col min="13" max="16384" width="9.140625" style="1"/>
  </cols>
  <sheetData>
    <row r="1" spans="1:12" ht="8.25" hidden="1" customHeight="1" x14ac:dyDescent="0.2">
      <c r="E1" s="2"/>
      <c r="F1" s="2"/>
      <c r="G1" s="2"/>
      <c r="H1" s="2"/>
      <c r="I1" s="2"/>
      <c r="J1" s="2"/>
    </row>
    <row r="2" spans="1:12" x14ac:dyDescent="0.2">
      <c r="A2" s="52"/>
      <c r="B2" s="53"/>
      <c r="C2" s="67" t="s">
        <v>63</v>
      </c>
      <c r="D2" s="53"/>
      <c r="E2" s="54"/>
      <c r="F2" s="54"/>
      <c r="G2" s="54"/>
      <c r="H2" s="54"/>
      <c r="I2" s="54"/>
      <c r="J2" s="54"/>
      <c r="K2" s="331" t="s">
        <v>76</v>
      </c>
      <c r="L2" s="332"/>
    </row>
    <row r="3" spans="1:12" x14ac:dyDescent="0.2">
      <c r="A3" s="55"/>
      <c r="C3" s="35" t="s">
        <v>0</v>
      </c>
      <c r="E3" s="2"/>
      <c r="F3" s="2"/>
      <c r="G3" s="2"/>
      <c r="H3" s="2"/>
      <c r="I3" s="2"/>
      <c r="J3" s="2"/>
      <c r="L3" s="47"/>
    </row>
    <row r="4" spans="1:12" ht="15" x14ac:dyDescent="0.2">
      <c r="A4" s="339" t="s">
        <v>32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1"/>
    </row>
    <row r="5" spans="1:12" ht="8.25" customHeight="1" x14ac:dyDescent="0.2">
      <c r="A5" s="55"/>
      <c r="B5" s="44"/>
      <c r="C5" s="44"/>
      <c r="D5" s="44"/>
      <c r="E5" s="44"/>
      <c r="F5" s="44"/>
      <c r="G5" s="44"/>
      <c r="H5" s="44"/>
      <c r="I5" s="44"/>
      <c r="J5" s="44"/>
      <c r="K5" s="44"/>
      <c r="L5" s="75"/>
    </row>
    <row r="6" spans="1:12" x14ac:dyDescent="0.2">
      <c r="A6" s="55"/>
      <c r="J6" s="307" t="s">
        <v>3</v>
      </c>
      <c r="K6" s="308"/>
      <c r="L6" s="47"/>
    </row>
    <row r="7" spans="1:12" x14ac:dyDescent="0.2">
      <c r="A7" s="55"/>
      <c r="D7" s="259" t="s">
        <v>4</v>
      </c>
      <c r="E7" s="260"/>
      <c r="F7" s="260"/>
      <c r="G7" s="260"/>
      <c r="H7" s="260"/>
      <c r="I7" s="327"/>
      <c r="J7" s="23">
        <f>'Pedido de compra da licitação'!F7</f>
        <v>0</v>
      </c>
      <c r="K7" s="24">
        <f>'Pedido de compra da licitação'!G7</f>
        <v>0</v>
      </c>
      <c r="L7" s="47"/>
    </row>
    <row r="8" spans="1:12" ht="3.75" customHeight="1" x14ac:dyDescent="0.2">
      <c r="A8" s="55"/>
      <c r="J8" s="12"/>
      <c r="K8" s="12"/>
      <c r="L8" s="47"/>
    </row>
    <row r="9" spans="1:12" x14ac:dyDescent="0.2">
      <c r="A9" s="55"/>
      <c r="D9" s="259" t="s">
        <v>55</v>
      </c>
      <c r="E9" s="260"/>
      <c r="F9" s="260"/>
      <c r="G9" s="260"/>
      <c r="H9" s="260"/>
      <c r="I9" s="327"/>
      <c r="J9" s="23">
        <f>'Pedido de compra da licitação'!L7</f>
        <v>0</v>
      </c>
      <c r="K9" s="24">
        <f>'Pedido de compra da licitação'!M7</f>
        <v>0</v>
      </c>
      <c r="L9" s="47"/>
    </row>
    <row r="10" spans="1:12" ht="3" customHeight="1" x14ac:dyDescent="0.2">
      <c r="A10" s="55"/>
      <c r="L10" s="47"/>
    </row>
    <row r="11" spans="1:12" hidden="1" x14ac:dyDescent="0.2">
      <c r="A11" s="55"/>
      <c r="L11" s="47"/>
    </row>
    <row r="12" spans="1:12" ht="8.25" hidden="1" customHeight="1" x14ac:dyDescent="0.2">
      <c r="A12" s="55"/>
      <c r="L12" s="47"/>
    </row>
    <row r="13" spans="1:12" hidden="1" x14ac:dyDescent="0.2">
      <c r="A13" s="55"/>
      <c r="L13" s="47"/>
    </row>
    <row r="14" spans="1:12" ht="9" hidden="1" customHeight="1" x14ac:dyDescent="0.2">
      <c r="A14" s="57"/>
      <c r="L14" s="47"/>
    </row>
    <row r="15" spans="1:12" x14ac:dyDescent="0.2">
      <c r="A15" s="76" t="s">
        <v>39</v>
      </c>
      <c r="B15" s="5"/>
      <c r="C15" s="5"/>
      <c r="D15" s="5"/>
      <c r="E15" s="5"/>
      <c r="F15" s="328">
        <f>'Pedido de compra da licitação'!D9</f>
        <v>0</v>
      </c>
      <c r="G15" s="328"/>
      <c r="H15" s="328"/>
      <c r="I15" s="328"/>
      <c r="J15" s="328"/>
      <c r="K15" s="328"/>
      <c r="L15" s="329"/>
    </row>
    <row r="16" spans="1:12" ht="12.75" customHeight="1" x14ac:dyDescent="0.2">
      <c r="A16" s="328" t="s">
        <v>67</v>
      </c>
      <c r="B16" s="328"/>
      <c r="C16" s="328"/>
      <c r="D16" s="328"/>
      <c r="E16" s="328"/>
      <c r="F16" s="285" t="str">
        <f>IF('Pedido de compra da licitação'!E10="","-",'Pedido de compra da licitação'!E10)</f>
        <v>-</v>
      </c>
      <c r="G16" s="285"/>
      <c r="H16" s="285"/>
      <c r="I16" s="285"/>
      <c r="J16" s="285"/>
      <c r="K16" s="285"/>
      <c r="L16" s="330"/>
    </row>
    <row r="17" spans="1:12" x14ac:dyDescent="0.2">
      <c r="A17" s="342" t="s">
        <v>5</v>
      </c>
      <c r="B17" s="295" t="s">
        <v>6</v>
      </c>
      <c r="C17" s="295"/>
      <c r="D17" s="295"/>
      <c r="E17" s="295"/>
      <c r="F17" s="295"/>
      <c r="G17" s="295"/>
      <c r="H17" s="352" t="s">
        <v>77</v>
      </c>
      <c r="I17" s="295" t="s">
        <v>7</v>
      </c>
      <c r="J17" s="165" t="s">
        <v>8</v>
      </c>
      <c r="K17" s="290" t="s">
        <v>9</v>
      </c>
      <c r="L17" s="326" t="s">
        <v>10</v>
      </c>
    </row>
    <row r="18" spans="1:12" x14ac:dyDescent="0.2">
      <c r="A18" s="342"/>
      <c r="B18" s="295"/>
      <c r="C18" s="295"/>
      <c r="D18" s="295"/>
      <c r="E18" s="295"/>
      <c r="F18" s="295"/>
      <c r="G18" s="295"/>
      <c r="H18" s="353"/>
      <c r="I18" s="295"/>
      <c r="J18" s="165"/>
      <c r="K18" s="290"/>
      <c r="L18" s="326"/>
    </row>
    <row r="19" spans="1:12" ht="24.95" customHeight="1" x14ac:dyDescent="0.2">
      <c r="A19" s="58">
        <v>157</v>
      </c>
      <c r="B19" s="325"/>
      <c r="C19" s="325"/>
      <c r="D19" s="325"/>
      <c r="E19" s="325"/>
      <c r="F19" s="325"/>
      <c r="G19" s="325"/>
      <c r="H19" s="140"/>
      <c r="I19" s="15"/>
      <c r="J19" s="16"/>
      <c r="K19" s="33"/>
      <c r="L19" s="92">
        <f>I19*K19</f>
        <v>0</v>
      </c>
    </row>
    <row r="20" spans="1:12" ht="24.95" customHeight="1" x14ac:dyDescent="0.2">
      <c r="A20" s="58">
        <v>158</v>
      </c>
      <c r="B20" s="325"/>
      <c r="C20" s="325"/>
      <c r="D20" s="325"/>
      <c r="E20" s="325"/>
      <c r="F20" s="325"/>
      <c r="G20" s="325"/>
      <c r="H20" s="140"/>
      <c r="I20" s="15"/>
      <c r="J20" s="16"/>
      <c r="K20" s="33"/>
      <c r="L20" s="92">
        <f t="shared" ref="L20:L42" si="0">I20*K20</f>
        <v>0</v>
      </c>
    </row>
    <row r="21" spans="1:12" ht="24.95" customHeight="1" x14ac:dyDescent="0.2">
      <c r="A21" s="58">
        <v>159</v>
      </c>
      <c r="B21" s="325"/>
      <c r="C21" s="325"/>
      <c r="D21" s="325"/>
      <c r="E21" s="325"/>
      <c r="F21" s="325"/>
      <c r="G21" s="325"/>
      <c r="H21" s="140"/>
      <c r="I21" s="15"/>
      <c r="J21" s="16"/>
      <c r="K21" s="33"/>
      <c r="L21" s="92">
        <f t="shared" si="0"/>
        <v>0</v>
      </c>
    </row>
    <row r="22" spans="1:12" ht="24.95" customHeight="1" x14ac:dyDescent="0.2">
      <c r="A22" s="58">
        <v>160</v>
      </c>
      <c r="B22" s="325"/>
      <c r="C22" s="325"/>
      <c r="D22" s="325"/>
      <c r="E22" s="325"/>
      <c r="F22" s="325"/>
      <c r="G22" s="325"/>
      <c r="H22" s="140"/>
      <c r="I22" s="15"/>
      <c r="J22" s="16"/>
      <c r="K22" s="33"/>
      <c r="L22" s="92">
        <f t="shared" si="0"/>
        <v>0</v>
      </c>
    </row>
    <row r="23" spans="1:12" ht="24.95" customHeight="1" x14ac:dyDescent="0.2">
      <c r="A23" s="58">
        <v>161</v>
      </c>
      <c r="B23" s="325"/>
      <c r="C23" s="325"/>
      <c r="D23" s="325"/>
      <c r="E23" s="325"/>
      <c r="F23" s="325"/>
      <c r="G23" s="325"/>
      <c r="H23" s="140"/>
      <c r="I23" s="15"/>
      <c r="J23" s="16"/>
      <c r="K23" s="33"/>
      <c r="L23" s="92">
        <f t="shared" si="0"/>
        <v>0</v>
      </c>
    </row>
    <row r="24" spans="1:12" ht="24.95" customHeight="1" x14ac:dyDescent="0.2">
      <c r="A24" s="58">
        <v>162</v>
      </c>
      <c r="B24" s="325"/>
      <c r="C24" s="325"/>
      <c r="D24" s="325"/>
      <c r="E24" s="325"/>
      <c r="F24" s="325"/>
      <c r="G24" s="325"/>
      <c r="H24" s="140"/>
      <c r="I24" s="15"/>
      <c r="J24" s="16"/>
      <c r="K24" s="33"/>
      <c r="L24" s="92">
        <f t="shared" si="0"/>
        <v>0</v>
      </c>
    </row>
    <row r="25" spans="1:12" ht="24.95" customHeight="1" x14ac:dyDescent="0.2">
      <c r="A25" s="58">
        <v>163</v>
      </c>
      <c r="B25" s="325"/>
      <c r="C25" s="325"/>
      <c r="D25" s="325"/>
      <c r="E25" s="325"/>
      <c r="F25" s="325"/>
      <c r="G25" s="325"/>
      <c r="H25" s="140"/>
      <c r="I25" s="15"/>
      <c r="J25" s="16"/>
      <c r="K25" s="33"/>
      <c r="L25" s="92">
        <f t="shared" si="0"/>
        <v>0</v>
      </c>
    </row>
    <row r="26" spans="1:12" ht="24.95" customHeight="1" x14ac:dyDescent="0.2">
      <c r="A26" s="58">
        <v>164</v>
      </c>
      <c r="B26" s="325"/>
      <c r="C26" s="325"/>
      <c r="D26" s="325"/>
      <c r="E26" s="325"/>
      <c r="F26" s="325"/>
      <c r="G26" s="325"/>
      <c r="H26" s="140"/>
      <c r="I26" s="15"/>
      <c r="J26" s="16"/>
      <c r="K26" s="33"/>
      <c r="L26" s="92">
        <f t="shared" si="0"/>
        <v>0</v>
      </c>
    </row>
    <row r="27" spans="1:12" ht="24.95" customHeight="1" x14ac:dyDescent="0.2">
      <c r="A27" s="58">
        <v>165</v>
      </c>
      <c r="B27" s="325"/>
      <c r="C27" s="325"/>
      <c r="D27" s="325"/>
      <c r="E27" s="325"/>
      <c r="F27" s="325"/>
      <c r="G27" s="325"/>
      <c r="H27" s="140"/>
      <c r="I27" s="15"/>
      <c r="J27" s="16"/>
      <c r="K27" s="33"/>
      <c r="L27" s="92">
        <f t="shared" si="0"/>
        <v>0</v>
      </c>
    </row>
    <row r="28" spans="1:12" ht="24.95" customHeight="1" x14ac:dyDescent="0.2">
      <c r="A28" s="58">
        <v>166</v>
      </c>
      <c r="B28" s="325"/>
      <c r="C28" s="325"/>
      <c r="D28" s="325"/>
      <c r="E28" s="325"/>
      <c r="F28" s="325"/>
      <c r="G28" s="325"/>
      <c r="H28" s="140"/>
      <c r="I28" s="15"/>
      <c r="J28" s="16"/>
      <c r="K28" s="33"/>
      <c r="L28" s="92">
        <f t="shared" si="0"/>
        <v>0</v>
      </c>
    </row>
    <row r="29" spans="1:12" ht="24.95" customHeight="1" x14ac:dyDescent="0.2">
      <c r="A29" s="58">
        <v>167</v>
      </c>
      <c r="B29" s="325"/>
      <c r="C29" s="325"/>
      <c r="D29" s="325"/>
      <c r="E29" s="325"/>
      <c r="F29" s="325"/>
      <c r="G29" s="325"/>
      <c r="H29" s="140"/>
      <c r="I29" s="15"/>
      <c r="J29" s="16"/>
      <c r="K29" s="33"/>
      <c r="L29" s="92">
        <f t="shared" si="0"/>
        <v>0</v>
      </c>
    </row>
    <row r="30" spans="1:12" ht="24.95" customHeight="1" x14ac:dyDescent="0.2">
      <c r="A30" s="58">
        <v>168</v>
      </c>
      <c r="B30" s="325"/>
      <c r="C30" s="325"/>
      <c r="D30" s="325"/>
      <c r="E30" s="325"/>
      <c r="F30" s="325"/>
      <c r="G30" s="325"/>
      <c r="H30" s="140"/>
      <c r="I30" s="15"/>
      <c r="J30" s="16"/>
      <c r="K30" s="33"/>
      <c r="L30" s="92">
        <f t="shared" si="0"/>
        <v>0</v>
      </c>
    </row>
    <row r="31" spans="1:12" ht="24.95" customHeight="1" x14ac:dyDescent="0.2">
      <c r="A31" s="58">
        <v>169</v>
      </c>
      <c r="B31" s="325"/>
      <c r="C31" s="325"/>
      <c r="D31" s="325"/>
      <c r="E31" s="325"/>
      <c r="F31" s="325"/>
      <c r="G31" s="325"/>
      <c r="H31" s="140"/>
      <c r="I31" s="15"/>
      <c r="J31" s="16"/>
      <c r="K31" s="33"/>
      <c r="L31" s="92">
        <f t="shared" si="0"/>
        <v>0</v>
      </c>
    </row>
    <row r="32" spans="1:12" ht="24.95" customHeight="1" x14ac:dyDescent="0.2">
      <c r="A32" s="58">
        <v>170</v>
      </c>
      <c r="B32" s="325"/>
      <c r="C32" s="325"/>
      <c r="D32" s="325"/>
      <c r="E32" s="325"/>
      <c r="F32" s="325"/>
      <c r="G32" s="325"/>
      <c r="H32" s="140"/>
      <c r="I32" s="15"/>
      <c r="J32" s="16"/>
      <c r="K32" s="33"/>
      <c r="L32" s="92">
        <f t="shared" si="0"/>
        <v>0</v>
      </c>
    </row>
    <row r="33" spans="1:12" ht="24.95" customHeight="1" x14ac:dyDescent="0.2">
      <c r="A33" s="58">
        <v>171</v>
      </c>
      <c r="B33" s="325"/>
      <c r="C33" s="325"/>
      <c r="D33" s="325"/>
      <c r="E33" s="325"/>
      <c r="F33" s="325"/>
      <c r="G33" s="325"/>
      <c r="H33" s="140"/>
      <c r="I33" s="15"/>
      <c r="J33" s="16"/>
      <c r="K33" s="33"/>
      <c r="L33" s="92">
        <f t="shared" si="0"/>
        <v>0</v>
      </c>
    </row>
    <row r="34" spans="1:12" ht="24.95" customHeight="1" x14ac:dyDescent="0.2">
      <c r="A34" s="58">
        <v>172</v>
      </c>
      <c r="B34" s="325"/>
      <c r="C34" s="325"/>
      <c r="D34" s="325"/>
      <c r="E34" s="325"/>
      <c r="F34" s="325"/>
      <c r="G34" s="325"/>
      <c r="H34" s="140"/>
      <c r="I34" s="15"/>
      <c r="J34" s="16"/>
      <c r="K34" s="33"/>
      <c r="L34" s="92">
        <f t="shared" si="0"/>
        <v>0</v>
      </c>
    </row>
    <row r="35" spans="1:12" ht="24.95" customHeight="1" x14ac:dyDescent="0.2">
      <c r="A35" s="58">
        <v>173</v>
      </c>
      <c r="B35" s="325"/>
      <c r="C35" s="325"/>
      <c r="D35" s="325"/>
      <c r="E35" s="325"/>
      <c r="F35" s="325"/>
      <c r="G35" s="325"/>
      <c r="H35" s="140"/>
      <c r="I35" s="15"/>
      <c r="J35" s="16"/>
      <c r="K35" s="33"/>
      <c r="L35" s="92">
        <f t="shared" si="0"/>
        <v>0</v>
      </c>
    </row>
    <row r="36" spans="1:12" ht="24.95" customHeight="1" x14ac:dyDescent="0.2">
      <c r="A36" s="58">
        <v>174</v>
      </c>
      <c r="B36" s="325"/>
      <c r="C36" s="325"/>
      <c r="D36" s="325"/>
      <c r="E36" s="325"/>
      <c r="F36" s="325"/>
      <c r="G36" s="325"/>
      <c r="H36" s="140"/>
      <c r="I36" s="15"/>
      <c r="J36" s="16"/>
      <c r="K36" s="33"/>
      <c r="L36" s="92">
        <f t="shared" si="0"/>
        <v>0</v>
      </c>
    </row>
    <row r="37" spans="1:12" ht="24.95" customHeight="1" x14ac:dyDescent="0.2">
      <c r="A37" s="58">
        <v>175</v>
      </c>
      <c r="B37" s="325"/>
      <c r="C37" s="325"/>
      <c r="D37" s="325"/>
      <c r="E37" s="325"/>
      <c r="F37" s="325"/>
      <c r="G37" s="325"/>
      <c r="H37" s="140"/>
      <c r="I37" s="15"/>
      <c r="J37" s="16"/>
      <c r="K37" s="33"/>
      <c r="L37" s="92">
        <f t="shared" si="0"/>
        <v>0</v>
      </c>
    </row>
    <row r="38" spans="1:12" ht="24.95" customHeight="1" x14ac:dyDescent="0.2">
      <c r="A38" s="58">
        <v>176</v>
      </c>
      <c r="B38" s="325"/>
      <c r="C38" s="325"/>
      <c r="D38" s="325"/>
      <c r="E38" s="325"/>
      <c r="F38" s="325"/>
      <c r="G38" s="325"/>
      <c r="H38" s="140"/>
      <c r="I38" s="15"/>
      <c r="J38" s="16"/>
      <c r="K38" s="33"/>
      <c r="L38" s="92">
        <f t="shared" si="0"/>
        <v>0</v>
      </c>
    </row>
    <row r="39" spans="1:12" ht="24.95" customHeight="1" x14ac:dyDescent="0.2">
      <c r="A39" s="58">
        <v>177</v>
      </c>
      <c r="B39" s="325"/>
      <c r="C39" s="325"/>
      <c r="D39" s="325"/>
      <c r="E39" s="325"/>
      <c r="F39" s="325"/>
      <c r="G39" s="325"/>
      <c r="H39" s="140"/>
      <c r="I39" s="15"/>
      <c r="J39" s="16"/>
      <c r="K39" s="33"/>
      <c r="L39" s="92">
        <f t="shared" si="0"/>
        <v>0</v>
      </c>
    </row>
    <row r="40" spans="1:12" ht="24.95" customHeight="1" x14ac:dyDescent="0.2">
      <c r="A40" s="58">
        <v>178</v>
      </c>
      <c r="B40" s="325"/>
      <c r="C40" s="325"/>
      <c r="D40" s="325"/>
      <c r="E40" s="325"/>
      <c r="F40" s="325"/>
      <c r="G40" s="325"/>
      <c r="H40" s="140"/>
      <c r="I40" s="15"/>
      <c r="J40" s="16"/>
      <c r="K40" s="33"/>
      <c r="L40" s="92">
        <f t="shared" si="0"/>
        <v>0</v>
      </c>
    </row>
    <row r="41" spans="1:12" ht="24.95" customHeight="1" x14ac:dyDescent="0.2">
      <c r="A41" s="58">
        <v>179</v>
      </c>
      <c r="B41" s="325"/>
      <c r="C41" s="325"/>
      <c r="D41" s="325"/>
      <c r="E41" s="325"/>
      <c r="F41" s="325"/>
      <c r="G41" s="325"/>
      <c r="H41" s="140"/>
      <c r="I41" s="15"/>
      <c r="J41" s="16"/>
      <c r="K41" s="33"/>
      <c r="L41" s="92">
        <f>I41*K41</f>
        <v>0</v>
      </c>
    </row>
    <row r="42" spans="1:12" ht="24.95" customHeight="1" x14ac:dyDescent="0.2">
      <c r="A42" s="58">
        <v>180</v>
      </c>
      <c r="B42" s="325"/>
      <c r="C42" s="325"/>
      <c r="D42" s="325"/>
      <c r="E42" s="325"/>
      <c r="F42" s="325"/>
      <c r="G42" s="325"/>
      <c r="H42" s="140"/>
      <c r="I42" s="15"/>
      <c r="J42" s="16"/>
      <c r="K42" s="33"/>
      <c r="L42" s="92">
        <f t="shared" si="0"/>
        <v>0</v>
      </c>
    </row>
    <row r="43" spans="1:12" x14ac:dyDescent="0.2">
      <c r="A43" s="77"/>
      <c r="B43" s="314"/>
      <c r="C43" s="314"/>
      <c r="D43" s="314"/>
      <c r="E43" s="314"/>
      <c r="F43" s="314"/>
      <c r="G43" s="314"/>
      <c r="H43" s="314"/>
      <c r="I43" s="315" t="s">
        <v>33</v>
      </c>
      <c r="J43" s="315"/>
      <c r="K43" s="312">
        <f>SUM(L19:L42)</f>
        <v>0</v>
      </c>
      <c r="L43" s="313"/>
    </row>
    <row r="44" spans="1:12" hidden="1" x14ac:dyDescent="0.2">
      <c r="A44" s="77"/>
      <c r="B44" s="314"/>
      <c r="C44" s="314"/>
      <c r="D44" s="314"/>
      <c r="E44" s="314"/>
      <c r="F44" s="314"/>
      <c r="G44" s="314"/>
      <c r="H44" s="314"/>
      <c r="I44" s="17"/>
      <c r="J44" s="18"/>
      <c r="K44" s="19"/>
      <c r="L44" s="78"/>
    </row>
    <row r="45" spans="1:12" hidden="1" x14ac:dyDescent="0.2">
      <c r="A45" s="77"/>
      <c r="B45" s="314"/>
      <c r="C45" s="314"/>
      <c r="D45" s="314"/>
      <c r="E45" s="314"/>
      <c r="F45" s="314"/>
      <c r="G45" s="314"/>
      <c r="H45" s="314"/>
      <c r="I45" s="17"/>
      <c r="J45" s="18"/>
      <c r="K45" s="19"/>
      <c r="L45" s="78"/>
    </row>
    <row r="46" spans="1:12" hidden="1" x14ac:dyDescent="0.2">
      <c r="A46" s="60"/>
      <c r="B46" s="7"/>
      <c r="C46" s="7"/>
      <c r="D46" s="7"/>
      <c r="E46" s="7"/>
      <c r="F46" s="7"/>
      <c r="G46" s="7"/>
      <c r="H46" s="7"/>
      <c r="I46" s="7"/>
      <c r="J46" s="7"/>
      <c r="K46" s="7"/>
      <c r="L46" s="79"/>
    </row>
    <row r="47" spans="1:12" hidden="1" x14ac:dyDescent="0.2">
      <c r="A47" s="55"/>
      <c r="F47" s="7"/>
      <c r="H47" s="8"/>
      <c r="I47" s="8"/>
      <c r="J47" s="20"/>
      <c r="K47" s="8"/>
      <c r="L47" s="80"/>
    </row>
    <row r="48" spans="1:12" hidden="1" x14ac:dyDescent="0.2">
      <c r="A48" s="60"/>
      <c r="B48" s="7"/>
      <c r="C48" s="7"/>
      <c r="D48" s="7"/>
      <c r="E48" s="7"/>
      <c r="F48" s="322"/>
      <c r="G48" s="322"/>
      <c r="H48" s="322"/>
      <c r="I48" s="322"/>
      <c r="J48" s="7"/>
      <c r="K48" s="7"/>
      <c r="L48" s="79"/>
    </row>
    <row r="49" spans="1:12" hidden="1" x14ac:dyDescent="0.2">
      <c r="A49" s="248"/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309"/>
    </row>
    <row r="50" spans="1:12" hidden="1" x14ac:dyDescent="0.2">
      <c r="A50" s="57"/>
      <c r="I50" s="9"/>
      <c r="J50" s="9"/>
      <c r="K50" s="9"/>
      <c r="L50" s="65"/>
    </row>
    <row r="51" spans="1:12" hidden="1" x14ac:dyDescent="0.2">
      <c r="A51" s="57"/>
      <c r="J51" s="8"/>
      <c r="K51" s="8"/>
      <c r="L51" s="80"/>
    </row>
    <row r="52" spans="1:12" hidden="1" x14ac:dyDescent="0.2">
      <c r="A52" s="57"/>
      <c r="H52" s="22"/>
      <c r="I52" s="12"/>
      <c r="J52" s="12"/>
      <c r="K52" s="12"/>
      <c r="L52" s="81"/>
    </row>
    <row r="53" spans="1:12" hidden="1" x14ac:dyDescent="0.2">
      <c r="A53" s="55"/>
      <c r="I53" s="9"/>
      <c r="J53" s="9"/>
      <c r="K53" s="9"/>
      <c r="L53" s="65"/>
    </row>
    <row r="54" spans="1:12" hidden="1" x14ac:dyDescent="0.2">
      <c r="A54" s="55"/>
      <c r="B54" s="310"/>
      <c r="C54" s="310"/>
      <c r="D54" s="310"/>
      <c r="E54" s="310"/>
      <c r="F54" s="310"/>
      <c r="G54" s="310"/>
      <c r="H54" s="310"/>
      <c r="I54" s="310"/>
      <c r="J54" s="310"/>
      <c r="K54" s="310"/>
      <c r="L54" s="47"/>
    </row>
    <row r="55" spans="1:12" hidden="1" x14ac:dyDescent="0.2">
      <c r="A55" s="55"/>
      <c r="B55" s="21"/>
      <c r="C55" s="22"/>
      <c r="D55" s="21"/>
      <c r="E55" s="21"/>
      <c r="F55" s="21"/>
      <c r="G55" s="21"/>
      <c r="H55" s="22"/>
      <c r="I55" s="22"/>
      <c r="J55" s="21"/>
      <c r="K55" s="21"/>
      <c r="L55" s="47"/>
    </row>
    <row r="56" spans="1:12" hidden="1" x14ac:dyDescent="0.2">
      <c r="A56" s="55"/>
      <c r="B56" s="21"/>
      <c r="C56" s="22"/>
      <c r="D56" s="21"/>
      <c r="E56" s="21"/>
      <c r="F56" s="21"/>
      <c r="G56" s="21"/>
      <c r="H56" s="22"/>
      <c r="I56" s="22"/>
      <c r="J56" s="21"/>
      <c r="K56" s="21"/>
      <c r="L56" s="47"/>
    </row>
    <row r="57" spans="1:12" hidden="1" x14ac:dyDescent="0.2">
      <c r="A57" s="55"/>
      <c r="B57" s="21"/>
      <c r="C57" s="22"/>
      <c r="D57" s="21"/>
      <c r="E57" s="21"/>
      <c r="F57" s="21"/>
      <c r="G57" s="21"/>
      <c r="H57" s="21"/>
      <c r="I57" s="21"/>
      <c r="J57" s="21"/>
      <c r="K57" s="21"/>
      <c r="L57" s="47"/>
    </row>
    <row r="58" spans="1:12" hidden="1" x14ac:dyDescent="0.2">
      <c r="A58" s="55"/>
      <c r="B58" s="21"/>
      <c r="C58" s="22"/>
      <c r="D58" s="21"/>
      <c r="E58" s="21"/>
      <c r="F58" s="21"/>
      <c r="G58" s="21"/>
      <c r="H58" s="21"/>
      <c r="I58" s="21"/>
      <c r="J58" s="21"/>
      <c r="K58" s="21"/>
      <c r="L58" s="47"/>
    </row>
    <row r="59" spans="1:12" hidden="1" x14ac:dyDescent="0.2">
      <c r="A59" s="55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47"/>
    </row>
    <row r="60" spans="1:12" hidden="1" x14ac:dyDescent="0.2">
      <c r="A60" s="57"/>
      <c r="B60" s="311"/>
      <c r="C60" s="311"/>
      <c r="D60" s="311"/>
      <c r="E60" s="311"/>
      <c r="F60" s="311"/>
      <c r="G60" s="311"/>
      <c r="H60" s="311"/>
      <c r="I60" s="311"/>
      <c r="J60" s="311"/>
      <c r="K60" s="311"/>
      <c r="L60" s="47"/>
    </row>
    <row r="61" spans="1:12" hidden="1" x14ac:dyDescent="0.2">
      <c r="A61" s="57"/>
      <c r="L61" s="47"/>
    </row>
    <row r="62" spans="1:12" hidden="1" x14ac:dyDescent="0.2">
      <c r="A62" s="316"/>
      <c r="B62" s="317"/>
      <c r="C62" s="317"/>
      <c r="D62" s="317"/>
      <c r="E62" s="317"/>
      <c r="F62" s="317"/>
      <c r="G62" s="317"/>
      <c r="H62" s="317"/>
      <c r="I62" s="317"/>
      <c r="J62" s="317"/>
      <c r="K62" s="317"/>
      <c r="L62" s="318"/>
    </row>
    <row r="63" spans="1:12" hidden="1" x14ac:dyDescent="0.2">
      <c r="A63" s="55"/>
      <c r="F63" s="12"/>
      <c r="L63" s="47"/>
    </row>
    <row r="64" spans="1:12" hidden="1" x14ac:dyDescent="0.2">
      <c r="A64" s="55"/>
      <c r="L64" s="47"/>
    </row>
    <row r="65" spans="1:12" hidden="1" x14ac:dyDescent="0.2">
      <c r="A65" s="60"/>
      <c r="B65" s="7"/>
      <c r="C65" s="7"/>
      <c r="D65" s="7"/>
      <c r="E65" s="7"/>
      <c r="F65" s="7"/>
      <c r="I65" s="7"/>
      <c r="J65" s="7"/>
      <c r="K65" s="7"/>
      <c r="L65" s="79"/>
    </row>
    <row r="66" spans="1:12" hidden="1" x14ac:dyDescent="0.2">
      <c r="A66" s="319" t="s">
        <v>34</v>
      </c>
      <c r="B66" s="320"/>
      <c r="C66" s="320"/>
      <c r="D66" s="320"/>
      <c r="E66" s="320"/>
      <c r="F66" s="320"/>
      <c r="G66" s="320"/>
      <c r="H66" s="320"/>
      <c r="I66" s="320"/>
      <c r="J66" s="320"/>
      <c r="K66" s="320"/>
      <c r="L66" s="321"/>
    </row>
    <row r="67" spans="1:12" hidden="1" x14ac:dyDescent="0.2">
      <c r="A67" s="55"/>
      <c r="L67" s="47"/>
    </row>
    <row r="68" spans="1:12" x14ac:dyDescent="0.2">
      <c r="A68" s="55"/>
      <c r="L68" s="47"/>
    </row>
    <row r="69" spans="1:12" x14ac:dyDescent="0.2">
      <c r="A69" s="57"/>
      <c r="B69" s="21"/>
      <c r="C69" s="21"/>
      <c r="D69" s="21"/>
      <c r="E69" s="21"/>
      <c r="F69" s="21"/>
      <c r="G69" s="21"/>
      <c r="H69" s="21"/>
      <c r="I69" s="21"/>
      <c r="J69" s="26"/>
      <c r="K69" s="26"/>
      <c r="L69" s="61"/>
    </row>
    <row r="70" spans="1:12" x14ac:dyDescent="0.2">
      <c r="A70" s="248" t="s">
        <v>12</v>
      </c>
      <c r="B70" s="249"/>
      <c r="C70" s="249"/>
      <c r="D70" s="249"/>
      <c r="E70" s="249"/>
      <c r="F70" s="253">
        <f ca="1" xml:space="preserve"> TODAY()</f>
        <v>44876</v>
      </c>
      <c r="G70" s="253"/>
      <c r="H70" s="27"/>
      <c r="I70" s="21"/>
      <c r="J70" s="26"/>
      <c r="K70" s="26"/>
      <c r="L70" s="61"/>
    </row>
    <row r="71" spans="1:12" ht="13.5" thickBot="1" x14ac:dyDescent="0.25">
      <c r="A71" s="82"/>
      <c r="B71" s="83"/>
      <c r="C71" s="83"/>
      <c r="D71" s="83"/>
      <c r="E71" s="83"/>
      <c r="F71" s="83"/>
      <c r="G71" s="83"/>
      <c r="H71" s="323" t="s">
        <v>13</v>
      </c>
      <c r="I71" s="323"/>
      <c r="J71" s="323"/>
      <c r="K71" s="323"/>
      <c r="L71" s="324"/>
    </row>
    <row r="72" spans="1:12" ht="13.5" thickBot="1" x14ac:dyDescent="0.25"/>
    <row r="73" spans="1:12" x14ac:dyDescent="0.2">
      <c r="A73" s="250"/>
      <c r="B73" s="239" t="s">
        <v>71</v>
      </c>
      <c r="C73" s="239"/>
      <c r="D73" s="239"/>
      <c r="E73" s="239"/>
      <c r="F73" s="239"/>
      <c r="G73" s="240"/>
      <c r="H73" s="227" t="s">
        <v>191</v>
      </c>
      <c r="I73" s="227"/>
      <c r="J73" s="228"/>
      <c r="K73" s="128" t="s">
        <v>38</v>
      </c>
      <c r="L73" s="129"/>
    </row>
    <row r="74" spans="1:12" x14ac:dyDescent="0.2">
      <c r="A74" s="251"/>
      <c r="B74" s="241"/>
      <c r="C74" s="241"/>
      <c r="D74" s="241"/>
      <c r="E74" s="241"/>
      <c r="F74" s="241"/>
      <c r="G74" s="242"/>
      <c r="H74" s="229"/>
      <c r="I74" s="229"/>
      <c r="J74" s="230"/>
      <c r="K74" s="235"/>
      <c r="L74" s="236"/>
    </row>
    <row r="75" spans="1:12" ht="21.75" customHeight="1" thickBot="1" x14ac:dyDescent="0.25">
      <c r="A75" s="252"/>
      <c r="B75" s="243"/>
      <c r="C75" s="243"/>
      <c r="D75" s="243"/>
      <c r="E75" s="243"/>
      <c r="F75" s="243"/>
      <c r="G75" s="244"/>
      <c r="H75" s="231"/>
      <c r="I75" s="231"/>
      <c r="J75" s="232"/>
      <c r="K75" s="237"/>
      <c r="L75" s="238"/>
    </row>
    <row r="76" spans="1:12" ht="3" customHeight="1" thickBot="1" x14ac:dyDescent="0.25">
      <c r="A76" s="84"/>
      <c r="B76" s="85"/>
      <c r="C76" s="86"/>
      <c r="D76" s="87"/>
      <c r="E76" s="87"/>
      <c r="F76" s="87"/>
      <c r="G76" s="87"/>
      <c r="H76" s="88"/>
      <c r="I76" s="88"/>
      <c r="J76" s="88"/>
      <c r="K76" s="89"/>
      <c r="L76" s="90"/>
    </row>
    <row r="77" spans="1:12" x14ac:dyDescent="0.2">
      <c r="A77" s="37" t="s">
        <v>45</v>
      </c>
      <c r="B77" s="38"/>
      <c r="C77" s="172">
        <f>IF(ISBLANK($F$15),"",$F$15)</f>
        <v>0</v>
      </c>
      <c r="D77" s="173"/>
      <c r="E77" s="173"/>
      <c r="F77" s="173"/>
      <c r="G77" s="173"/>
      <c r="H77" s="173"/>
      <c r="I77" s="173"/>
      <c r="J77" s="173"/>
      <c r="K77" s="173"/>
      <c r="L77" s="174"/>
    </row>
    <row r="78" spans="1:12" ht="13.5" thickBot="1" x14ac:dyDescent="0.25">
      <c r="A78" s="39" t="s">
        <v>46</v>
      </c>
      <c r="B78" s="36"/>
      <c r="C78" s="343" t="str">
        <f>IF('Pedido de compra da licitação'!C50="","-",'Pedido de compra da licitação'!C50)</f>
        <v>-</v>
      </c>
      <c r="D78" s="344"/>
      <c r="E78" s="344"/>
      <c r="F78" s="344"/>
      <c r="G78" s="344"/>
      <c r="H78" s="344"/>
      <c r="I78" s="344"/>
      <c r="J78" s="91" t="s">
        <v>47</v>
      </c>
      <c r="K78" s="224" t="str">
        <f>'Pedido de compra da licitação'!L50</f>
        <v/>
      </c>
      <c r="L78" s="304"/>
    </row>
    <row r="79" spans="1:12" x14ac:dyDescent="0.2">
      <c r="A79" s="103" t="s">
        <v>66</v>
      </c>
      <c r="B79" s="104"/>
      <c r="C79" s="17"/>
      <c r="D79" s="233" t="str">
        <f>IF('Pedido de compra da licitação'!E10="","-",'Pedido de compra da licitação'!E10)</f>
        <v>-</v>
      </c>
      <c r="E79" s="234"/>
      <c r="F79" s="234"/>
      <c r="G79" s="234"/>
      <c r="H79" s="234"/>
      <c r="I79" s="234"/>
      <c r="J79" s="219"/>
      <c r="K79" s="219"/>
      <c r="L79" s="219"/>
    </row>
    <row r="80" spans="1:12" x14ac:dyDescent="0.2">
      <c r="A80" s="197" t="s">
        <v>51</v>
      </c>
      <c r="B80" s="198"/>
      <c r="C80" s="198"/>
      <c r="D80" s="198"/>
      <c r="E80" s="198"/>
      <c r="F80" s="198"/>
      <c r="G80" s="198"/>
      <c r="H80" s="296" t="s">
        <v>70</v>
      </c>
      <c r="I80" s="296"/>
      <c r="J80" s="296"/>
      <c r="K80" s="175">
        <f>'Pedido de compra da licitação'!H26</f>
        <v>0</v>
      </c>
      <c r="L80" s="176"/>
    </row>
    <row r="81" spans="1:12" x14ac:dyDescent="0.2">
      <c r="A81" s="210" t="s">
        <v>7</v>
      </c>
      <c r="B81" s="211"/>
      <c r="C81" s="41" t="s">
        <v>8</v>
      </c>
      <c r="D81" s="291" t="s">
        <v>50</v>
      </c>
      <c r="E81" s="292"/>
      <c r="F81" s="292"/>
      <c r="G81" s="292"/>
      <c r="H81" s="299"/>
      <c r="I81" s="290" t="s">
        <v>77</v>
      </c>
      <c r="J81" s="290"/>
      <c r="K81" s="40" t="s">
        <v>48</v>
      </c>
      <c r="L81" s="45" t="s">
        <v>49</v>
      </c>
    </row>
    <row r="82" spans="1:12" x14ac:dyDescent="0.2">
      <c r="A82" s="170" t="str">
        <f>IF(ISBLANK(I19),"",I19)</f>
        <v/>
      </c>
      <c r="B82" s="171"/>
      <c r="C82" s="68" t="str">
        <f>IF(ISBLANK(J19),"",J19)</f>
        <v/>
      </c>
      <c r="D82" s="267" t="str">
        <f>IF(ISBLANK(B19),"",B19)</f>
        <v/>
      </c>
      <c r="E82" s="267"/>
      <c r="F82" s="267"/>
      <c r="G82" s="267"/>
      <c r="H82" s="267"/>
      <c r="I82" s="209">
        <f>H19</f>
        <v>0</v>
      </c>
      <c r="J82" s="209"/>
      <c r="K82" s="43" t="str">
        <f>IF(ISBLANK(K19),"",K19)</f>
        <v/>
      </c>
      <c r="L82" s="46">
        <f t="shared" ref="L82:L93" si="1">L19</f>
        <v>0</v>
      </c>
    </row>
    <row r="83" spans="1:12" x14ac:dyDescent="0.2">
      <c r="A83" s="170" t="str">
        <f t="shared" ref="A83:A93" si="2">IF(ISBLANK(I20),"",I20)</f>
        <v/>
      </c>
      <c r="B83" s="171"/>
      <c r="C83" s="68" t="str">
        <f t="shared" ref="C83:C93" si="3">IF(ISBLANK(J20),"",J20)</f>
        <v/>
      </c>
      <c r="D83" s="267" t="str">
        <f t="shared" ref="D83:D93" si="4">IF(ISBLANK(B20),"",B20)</f>
        <v/>
      </c>
      <c r="E83" s="267"/>
      <c r="F83" s="267"/>
      <c r="G83" s="267"/>
      <c r="H83" s="267"/>
      <c r="I83" s="209">
        <f t="shared" ref="I83:I93" si="5">H20</f>
        <v>0</v>
      </c>
      <c r="J83" s="209"/>
      <c r="K83" s="43" t="str">
        <f t="shared" ref="K83:K93" si="6">IF(ISBLANK(K20),"",K20)</f>
        <v/>
      </c>
      <c r="L83" s="46">
        <f t="shared" si="1"/>
        <v>0</v>
      </c>
    </row>
    <row r="84" spans="1:12" x14ac:dyDescent="0.2">
      <c r="A84" s="170" t="str">
        <f t="shared" si="2"/>
        <v/>
      </c>
      <c r="B84" s="171"/>
      <c r="C84" s="68" t="str">
        <f t="shared" si="3"/>
        <v/>
      </c>
      <c r="D84" s="267" t="str">
        <f t="shared" si="4"/>
        <v/>
      </c>
      <c r="E84" s="267"/>
      <c r="F84" s="267"/>
      <c r="G84" s="267"/>
      <c r="H84" s="267"/>
      <c r="I84" s="209">
        <f t="shared" si="5"/>
        <v>0</v>
      </c>
      <c r="J84" s="209"/>
      <c r="K84" s="43" t="str">
        <f t="shared" si="6"/>
        <v/>
      </c>
      <c r="L84" s="46">
        <f t="shared" si="1"/>
        <v>0</v>
      </c>
    </row>
    <row r="85" spans="1:12" x14ac:dyDescent="0.2">
      <c r="A85" s="170" t="str">
        <f t="shared" si="2"/>
        <v/>
      </c>
      <c r="B85" s="171"/>
      <c r="C85" s="68" t="str">
        <f t="shared" si="3"/>
        <v/>
      </c>
      <c r="D85" s="267" t="str">
        <f t="shared" si="4"/>
        <v/>
      </c>
      <c r="E85" s="267"/>
      <c r="F85" s="267"/>
      <c r="G85" s="267"/>
      <c r="H85" s="267"/>
      <c r="I85" s="209">
        <f t="shared" si="5"/>
        <v>0</v>
      </c>
      <c r="J85" s="209"/>
      <c r="K85" s="43" t="str">
        <f t="shared" si="6"/>
        <v/>
      </c>
      <c r="L85" s="46">
        <f t="shared" si="1"/>
        <v>0</v>
      </c>
    </row>
    <row r="86" spans="1:12" x14ac:dyDescent="0.2">
      <c r="A86" s="170" t="str">
        <f t="shared" si="2"/>
        <v/>
      </c>
      <c r="B86" s="171"/>
      <c r="C86" s="68" t="str">
        <f t="shared" si="3"/>
        <v/>
      </c>
      <c r="D86" s="267" t="str">
        <f t="shared" si="4"/>
        <v/>
      </c>
      <c r="E86" s="267"/>
      <c r="F86" s="267"/>
      <c r="G86" s="267"/>
      <c r="H86" s="267"/>
      <c r="I86" s="209">
        <f t="shared" si="5"/>
        <v>0</v>
      </c>
      <c r="J86" s="209"/>
      <c r="K86" s="43" t="str">
        <f t="shared" si="6"/>
        <v/>
      </c>
      <c r="L86" s="46">
        <f t="shared" si="1"/>
        <v>0</v>
      </c>
    </row>
    <row r="87" spans="1:12" x14ac:dyDescent="0.2">
      <c r="A87" s="170" t="str">
        <f t="shared" si="2"/>
        <v/>
      </c>
      <c r="B87" s="171"/>
      <c r="C87" s="68" t="str">
        <f t="shared" si="3"/>
        <v/>
      </c>
      <c r="D87" s="267" t="str">
        <f t="shared" si="4"/>
        <v/>
      </c>
      <c r="E87" s="267"/>
      <c r="F87" s="267"/>
      <c r="G87" s="267"/>
      <c r="H87" s="267"/>
      <c r="I87" s="209">
        <f t="shared" si="5"/>
        <v>0</v>
      </c>
      <c r="J87" s="209"/>
      <c r="K87" s="43" t="str">
        <f t="shared" si="6"/>
        <v/>
      </c>
      <c r="L87" s="46">
        <f t="shared" si="1"/>
        <v>0</v>
      </c>
    </row>
    <row r="88" spans="1:12" x14ac:dyDescent="0.2">
      <c r="A88" s="170" t="str">
        <f t="shared" si="2"/>
        <v/>
      </c>
      <c r="B88" s="171"/>
      <c r="C88" s="68" t="str">
        <f t="shared" si="3"/>
        <v/>
      </c>
      <c r="D88" s="267" t="str">
        <f t="shared" si="4"/>
        <v/>
      </c>
      <c r="E88" s="267"/>
      <c r="F88" s="267"/>
      <c r="G88" s="267"/>
      <c r="H88" s="267"/>
      <c r="I88" s="209">
        <f t="shared" si="5"/>
        <v>0</v>
      </c>
      <c r="J88" s="209"/>
      <c r="K88" s="43" t="str">
        <f t="shared" si="6"/>
        <v/>
      </c>
      <c r="L88" s="46">
        <f t="shared" si="1"/>
        <v>0</v>
      </c>
    </row>
    <row r="89" spans="1:12" x14ac:dyDescent="0.2">
      <c r="A89" s="170" t="str">
        <f t="shared" si="2"/>
        <v/>
      </c>
      <c r="B89" s="171"/>
      <c r="C89" s="68" t="str">
        <f t="shared" si="3"/>
        <v/>
      </c>
      <c r="D89" s="267" t="str">
        <f t="shared" si="4"/>
        <v/>
      </c>
      <c r="E89" s="267"/>
      <c r="F89" s="267"/>
      <c r="G89" s="267"/>
      <c r="H89" s="267"/>
      <c r="I89" s="209">
        <f t="shared" si="5"/>
        <v>0</v>
      </c>
      <c r="J89" s="209"/>
      <c r="K89" s="43" t="str">
        <f t="shared" si="6"/>
        <v/>
      </c>
      <c r="L89" s="46">
        <f t="shared" si="1"/>
        <v>0</v>
      </c>
    </row>
    <row r="90" spans="1:12" x14ac:dyDescent="0.2">
      <c r="A90" s="170" t="str">
        <f t="shared" si="2"/>
        <v/>
      </c>
      <c r="B90" s="171"/>
      <c r="C90" s="68" t="str">
        <f t="shared" si="3"/>
        <v/>
      </c>
      <c r="D90" s="267" t="str">
        <f t="shared" si="4"/>
        <v/>
      </c>
      <c r="E90" s="267"/>
      <c r="F90" s="267"/>
      <c r="G90" s="267"/>
      <c r="H90" s="267"/>
      <c r="I90" s="209">
        <f t="shared" si="5"/>
        <v>0</v>
      </c>
      <c r="J90" s="209"/>
      <c r="K90" s="43" t="str">
        <f t="shared" si="6"/>
        <v/>
      </c>
      <c r="L90" s="46">
        <f t="shared" si="1"/>
        <v>0</v>
      </c>
    </row>
    <row r="91" spans="1:12" x14ac:dyDescent="0.2">
      <c r="A91" s="170" t="str">
        <f t="shared" si="2"/>
        <v/>
      </c>
      <c r="B91" s="171"/>
      <c r="C91" s="68" t="str">
        <f t="shared" si="3"/>
        <v/>
      </c>
      <c r="D91" s="267" t="str">
        <f t="shared" si="4"/>
        <v/>
      </c>
      <c r="E91" s="267"/>
      <c r="F91" s="267"/>
      <c r="G91" s="267"/>
      <c r="H91" s="267"/>
      <c r="I91" s="209">
        <f t="shared" si="5"/>
        <v>0</v>
      </c>
      <c r="J91" s="209"/>
      <c r="K91" s="43" t="str">
        <f t="shared" si="6"/>
        <v/>
      </c>
      <c r="L91" s="46">
        <f t="shared" si="1"/>
        <v>0</v>
      </c>
    </row>
    <row r="92" spans="1:12" x14ac:dyDescent="0.2">
      <c r="A92" s="170" t="str">
        <f t="shared" si="2"/>
        <v/>
      </c>
      <c r="B92" s="171"/>
      <c r="C92" s="68" t="str">
        <f t="shared" si="3"/>
        <v/>
      </c>
      <c r="D92" s="267" t="str">
        <f t="shared" si="4"/>
        <v/>
      </c>
      <c r="E92" s="267"/>
      <c r="F92" s="267"/>
      <c r="G92" s="267"/>
      <c r="H92" s="267"/>
      <c r="I92" s="209">
        <f t="shared" si="5"/>
        <v>0</v>
      </c>
      <c r="J92" s="209"/>
      <c r="K92" s="43" t="str">
        <f t="shared" si="6"/>
        <v/>
      </c>
      <c r="L92" s="46">
        <f t="shared" si="1"/>
        <v>0</v>
      </c>
    </row>
    <row r="93" spans="1:12" x14ac:dyDescent="0.2">
      <c r="A93" s="170" t="str">
        <f t="shared" si="2"/>
        <v/>
      </c>
      <c r="B93" s="171"/>
      <c r="C93" s="68" t="str">
        <f t="shared" si="3"/>
        <v/>
      </c>
      <c r="D93" s="267" t="str">
        <f t="shared" si="4"/>
        <v/>
      </c>
      <c r="E93" s="267"/>
      <c r="F93" s="267"/>
      <c r="G93" s="267"/>
      <c r="H93" s="267"/>
      <c r="I93" s="209">
        <f t="shared" si="5"/>
        <v>0</v>
      </c>
      <c r="J93" s="209"/>
      <c r="K93" s="43" t="str">
        <f t="shared" si="6"/>
        <v/>
      </c>
      <c r="L93" s="46">
        <f t="shared" si="1"/>
        <v>0</v>
      </c>
    </row>
    <row r="94" spans="1:12" x14ac:dyDescent="0.2">
      <c r="A94" s="203" t="s">
        <v>1</v>
      </c>
      <c r="B94" s="204"/>
      <c r="C94" s="204"/>
      <c r="D94" s="194" t="str">
        <f>'Pedido de compra da licitação'!D66:K66</f>
        <v/>
      </c>
      <c r="E94" s="195"/>
      <c r="F94" s="195"/>
      <c r="G94" s="195"/>
      <c r="H94" s="195"/>
      <c r="I94" s="195"/>
      <c r="J94" s="196"/>
      <c r="K94" s="42" t="s">
        <v>56</v>
      </c>
      <c r="L94" s="46">
        <f>SUM(L82:L93)</f>
        <v>0</v>
      </c>
    </row>
    <row r="95" spans="1:12" ht="13.5" thickBot="1" x14ac:dyDescent="0.25">
      <c r="A95" s="203" t="s">
        <v>69</v>
      </c>
      <c r="B95" s="204"/>
      <c r="C95" s="204"/>
      <c r="D95" s="194" t="str">
        <f>'Pedido de compra da licitação'!D67:K67</f>
        <v/>
      </c>
      <c r="E95" s="195"/>
      <c r="F95" s="205"/>
      <c r="G95" s="205"/>
      <c r="H95" s="205"/>
      <c r="I95" s="205"/>
      <c r="J95" s="206"/>
      <c r="L95" s="47"/>
    </row>
    <row r="96" spans="1:12" ht="15" customHeight="1" x14ac:dyDescent="0.2">
      <c r="A96" s="51"/>
      <c r="B96" s="49"/>
      <c r="C96" s="50"/>
      <c r="D96" s="169" t="s">
        <v>3</v>
      </c>
      <c r="E96" s="169"/>
      <c r="F96" s="177" t="s">
        <v>58</v>
      </c>
      <c r="G96" s="178"/>
      <c r="H96" s="178"/>
      <c r="I96" s="179"/>
      <c r="J96" s="186" t="s">
        <v>54</v>
      </c>
      <c r="K96" s="186"/>
      <c r="L96" s="187"/>
    </row>
    <row r="97" spans="1:12" ht="21" customHeight="1" x14ac:dyDescent="0.2">
      <c r="A97" s="166" t="s">
        <v>44</v>
      </c>
      <c r="B97" s="167"/>
      <c r="C97" s="168"/>
      <c r="D97" s="97">
        <f>'Pedido de compra da licitação'!$D$69</f>
        <v>0</v>
      </c>
      <c r="E97" s="97">
        <f>'Pedido de compra da licitação'!$E$69</f>
        <v>0</v>
      </c>
      <c r="F97" s="180"/>
      <c r="G97" s="181"/>
      <c r="H97" s="181"/>
      <c r="I97" s="182"/>
      <c r="J97" s="188"/>
      <c r="K97" s="188"/>
      <c r="L97" s="189"/>
    </row>
    <row r="98" spans="1:12" ht="13.5" thickBot="1" x14ac:dyDescent="0.25">
      <c r="A98" s="166" t="s">
        <v>60</v>
      </c>
      <c r="B98" s="167"/>
      <c r="C98" s="168"/>
      <c r="D98" s="97">
        <f>'Pedido de compra da licitação'!$D$70</f>
        <v>0</v>
      </c>
      <c r="E98" s="97">
        <f>'Pedido de compra da licitação'!$E$70</f>
        <v>0</v>
      </c>
      <c r="F98" s="183"/>
      <c r="G98" s="184"/>
      <c r="H98" s="184"/>
      <c r="I98" s="185"/>
      <c r="J98" s="188"/>
      <c r="K98" s="188"/>
      <c r="L98" s="189"/>
    </row>
    <row r="99" spans="1:12" ht="27.75" customHeight="1" x14ac:dyDescent="0.2">
      <c r="A99" s="55"/>
      <c r="B99" s="48"/>
      <c r="C99" s="48"/>
      <c r="D99" s="48"/>
      <c r="E99" s="48"/>
      <c r="I99" s="13"/>
      <c r="J99" s="190"/>
      <c r="K99" s="188"/>
      <c r="L99" s="189"/>
    </row>
    <row r="100" spans="1:12" ht="16.5" customHeight="1" thickBot="1" x14ac:dyDescent="0.25">
      <c r="A100" s="200" t="s">
        <v>53</v>
      </c>
      <c r="B100" s="201"/>
      <c r="C100" s="201"/>
      <c r="D100" s="201"/>
      <c r="E100" s="201"/>
      <c r="F100" s="201"/>
      <c r="G100" s="201"/>
      <c r="H100" s="201"/>
      <c r="I100" s="202"/>
      <c r="J100" s="191"/>
      <c r="K100" s="192"/>
      <c r="L100" s="193"/>
    </row>
    <row r="101" spans="1:12" ht="11.25" customHeight="1" thickBot="1" x14ac:dyDescent="0.25"/>
    <row r="102" spans="1:12" x14ac:dyDescent="0.2">
      <c r="A102" s="250"/>
      <c r="B102" s="239" t="s">
        <v>71</v>
      </c>
      <c r="C102" s="239"/>
      <c r="D102" s="239"/>
      <c r="E102" s="239"/>
      <c r="F102" s="239"/>
      <c r="G102" s="240"/>
      <c r="H102" s="227" t="s">
        <v>191</v>
      </c>
      <c r="I102" s="227"/>
      <c r="J102" s="228"/>
      <c r="K102" s="220" t="s">
        <v>38</v>
      </c>
      <c r="L102" s="221"/>
    </row>
    <row r="103" spans="1:12" x14ac:dyDescent="0.2">
      <c r="A103" s="251"/>
      <c r="B103" s="241"/>
      <c r="C103" s="241"/>
      <c r="D103" s="241"/>
      <c r="E103" s="241"/>
      <c r="F103" s="241"/>
      <c r="G103" s="242"/>
      <c r="H103" s="229"/>
      <c r="I103" s="229"/>
      <c r="J103" s="230"/>
      <c r="K103" s="300"/>
      <c r="L103" s="301"/>
    </row>
    <row r="104" spans="1:12" ht="26.25" customHeight="1" thickBot="1" x14ac:dyDescent="0.25">
      <c r="A104" s="252"/>
      <c r="B104" s="243"/>
      <c r="C104" s="243"/>
      <c r="D104" s="243"/>
      <c r="E104" s="243"/>
      <c r="F104" s="243"/>
      <c r="G104" s="244"/>
      <c r="H104" s="231"/>
      <c r="I104" s="231"/>
      <c r="J104" s="232"/>
      <c r="K104" s="302"/>
      <c r="L104" s="303"/>
    </row>
    <row r="105" spans="1:12" ht="2.25" customHeight="1" thickBot="1" x14ac:dyDescent="0.25">
      <c r="A105" s="84"/>
      <c r="B105" s="85"/>
      <c r="C105" s="86"/>
      <c r="D105" s="87"/>
      <c r="E105" s="87"/>
      <c r="F105" s="87"/>
      <c r="G105" s="87"/>
      <c r="H105" s="88"/>
      <c r="I105" s="88"/>
      <c r="J105" s="88"/>
      <c r="K105" s="89"/>
      <c r="L105" s="90"/>
    </row>
    <row r="106" spans="1:12" x14ac:dyDescent="0.2">
      <c r="A106" s="37" t="s">
        <v>45</v>
      </c>
      <c r="B106" s="38"/>
      <c r="C106" s="172">
        <f>IF(ISBLANK($F$15),"",$F$15)</f>
        <v>0</v>
      </c>
      <c r="D106" s="173"/>
      <c r="E106" s="173"/>
      <c r="F106" s="173"/>
      <c r="G106" s="173"/>
      <c r="H106" s="173"/>
      <c r="I106" s="173"/>
      <c r="J106" s="173"/>
      <c r="K106" s="173"/>
      <c r="L106" s="174"/>
    </row>
    <row r="107" spans="1:12" ht="13.5" thickBot="1" x14ac:dyDescent="0.25">
      <c r="A107" s="39" t="s">
        <v>46</v>
      </c>
      <c r="B107" s="36"/>
      <c r="C107" s="343" t="str">
        <f>IF('Pedido de compra da licitação'!C50="","-",'Pedido de compra da licitação'!C50)</f>
        <v>-</v>
      </c>
      <c r="D107" s="344"/>
      <c r="E107" s="344"/>
      <c r="F107" s="344"/>
      <c r="G107" s="344"/>
      <c r="H107" s="344"/>
      <c r="I107" s="344"/>
      <c r="J107" s="91" t="s">
        <v>47</v>
      </c>
      <c r="K107" s="224" t="str">
        <f>K78</f>
        <v/>
      </c>
      <c r="L107" s="304"/>
    </row>
    <row r="108" spans="1:12" x14ac:dyDescent="0.2">
      <c r="A108" s="103" t="s">
        <v>66</v>
      </c>
      <c r="B108" s="104"/>
      <c r="C108" s="17"/>
      <c r="D108" s="233" t="str">
        <f>IF('Pedido de compra da licitação'!E10="","-",'Pedido de compra da licitação'!E10)</f>
        <v>-</v>
      </c>
      <c r="E108" s="234"/>
      <c r="F108" s="234"/>
      <c r="G108" s="234"/>
      <c r="H108" s="234"/>
      <c r="I108" s="234"/>
      <c r="J108" s="219"/>
      <c r="K108" s="219"/>
      <c r="L108" s="219"/>
    </row>
    <row r="109" spans="1:12" x14ac:dyDescent="0.2">
      <c r="A109" s="197" t="s">
        <v>51</v>
      </c>
      <c r="B109" s="198"/>
      <c r="C109" s="198"/>
      <c r="D109" s="198"/>
      <c r="E109" s="198"/>
      <c r="F109" s="198"/>
      <c r="G109" s="198"/>
      <c r="H109" s="296" t="s">
        <v>70</v>
      </c>
      <c r="I109" s="296"/>
      <c r="J109" s="296"/>
      <c r="K109" s="175">
        <f>'Pedido de compra da licitação'!H26</f>
        <v>0</v>
      </c>
      <c r="L109" s="176"/>
    </row>
    <row r="110" spans="1:12" x14ac:dyDescent="0.2">
      <c r="A110" s="210" t="s">
        <v>7</v>
      </c>
      <c r="B110" s="211"/>
      <c r="C110" s="41" t="s">
        <v>8</v>
      </c>
      <c r="D110" s="291" t="s">
        <v>50</v>
      </c>
      <c r="E110" s="292"/>
      <c r="F110" s="292"/>
      <c r="G110" s="292"/>
      <c r="H110" s="299"/>
      <c r="I110" s="290" t="s">
        <v>77</v>
      </c>
      <c r="J110" s="290"/>
      <c r="K110" s="40" t="s">
        <v>48</v>
      </c>
      <c r="L110" s="45" t="s">
        <v>49</v>
      </c>
    </row>
    <row r="111" spans="1:12" x14ac:dyDescent="0.2">
      <c r="A111" s="170" t="str">
        <f>IF(ISBLANK(I31),"",I31)</f>
        <v/>
      </c>
      <c r="B111" s="171"/>
      <c r="C111" s="68" t="str">
        <f t="shared" ref="C111:C122" si="7">IF(ISBLANK(J31),"",J31)</f>
        <v/>
      </c>
      <c r="D111" s="267" t="str">
        <f>IF(ISBLANK(B31),"",B31)</f>
        <v/>
      </c>
      <c r="E111" s="267"/>
      <c r="F111" s="267"/>
      <c r="G111" s="267"/>
      <c r="H111" s="267"/>
      <c r="I111" s="209">
        <f>H31</f>
        <v>0</v>
      </c>
      <c r="J111" s="209"/>
      <c r="K111" s="43" t="str">
        <f t="shared" ref="K111:K122" si="8">IF(ISBLANK(K31),"",K31)</f>
        <v/>
      </c>
      <c r="L111" s="46">
        <f t="shared" ref="L111:L122" si="9">L31</f>
        <v>0</v>
      </c>
    </row>
    <row r="112" spans="1:12" x14ac:dyDescent="0.2">
      <c r="A112" s="170" t="str">
        <f t="shared" ref="A112:A122" si="10">IF(ISBLANK(I32),"",I32)</f>
        <v/>
      </c>
      <c r="B112" s="171"/>
      <c r="C112" s="68" t="str">
        <f t="shared" si="7"/>
        <v/>
      </c>
      <c r="D112" s="267" t="str">
        <f t="shared" ref="D112:D122" si="11">IF(ISBLANK(B32),"",B32)</f>
        <v/>
      </c>
      <c r="E112" s="267"/>
      <c r="F112" s="267"/>
      <c r="G112" s="267"/>
      <c r="H112" s="267"/>
      <c r="I112" s="209">
        <f t="shared" ref="I112:I122" si="12">H32</f>
        <v>0</v>
      </c>
      <c r="J112" s="209"/>
      <c r="K112" s="43" t="str">
        <f t="shared" si="8"/>
        <v/>
      </c>
      <c r="L112" s="46">
        <f t="shared" si="9"/>
        <v>0</v>
      </c>
    </row>
    <row r="113" spans="1:12" x14ac:dyDescent="0.2">
      <c r="A113" s="170" t="str">
        <f t="shared" si="10"/>
        <v/>
      </c>
      <c r="B113" s="171"/>
      <c r="C113" s="68" t="str">
        <f t="shared" si="7"/>
        <v/>
      </c>
      <c r="D113" s="267" t="str">
        <f t="shared" si="11"/>
        <v/>
      </c>
      <c r="E113" s="267"/>
      <c r="F113" s="267"/>
      <c r="G113" s="267"/>
      <c r="H113" s="267"/>
      <c r="I113" s="209">
        <f t="shared" si="12"/>
        <v>0</v>
      </c>
      <c r="J113" s="209"/>
      <c r="K113" s="43" t="str">
        <f t="shared" si="8"/>
        <v/>
      </c>
      <c r="L113" s="46">
        <f t="shared" si="9"/>
        <v>0</v>
      </c>
    </row>
    <row r="114" spans="1:12" x14ac:dyDescent="0.2">
      <c r="A114" s="170" t="str">
        <f t="shared" si="10"/>
        <v/>
      </c>
      <c r="B114" s="171"/>
      <c r="C114" s="68" t="str">
        <f t="shared" si="7"/>
        <v/>
      </c>
      <c r="D114" s="267" t="str">
        <f t="shared" si="11"/>
        <v/>
      </c>
      <c r="E114" s="267"/>
      <c r="F114" s="267"/>
      <c r="G114" s="267"/>
      <c r="H114" s="267"/>
      <c r="I114" s="209">
        <f t="shared" si="12"/>
        <v>0</v>
      </c>
      <c r="J114" s="209"/>
      <c r="K114" s="43" t="str">
        <f t="shared" si="8"/>
        <v/>
      </c>
      <c r="L114" s="46">
        <f t="shared" si="9"/>
        <v>0</v>
      </c>
    </row>
    <row r="115" spans="1:12" x14ac:dyDescent="0.2">
      <c r="A115" s="170" t="str">
        <f t="shared" si="10"/>
        <v/>
      </c>
      <c r="B115" s="171"/>
      <c r="C115" s="68" t="str">
        <f t="shared" si="7"/>
        <v/>
      </c>
      <c r="D115" s="267" t="str">
        <f t="shared" si="11"/>
        <v/>
      </c>
      <c r="E115" s="267"/>
      <c r="F115" s="267"/>
      <c r="G115" s="267"/>
      <c r="H115" s="267"/>
      <c r="I115" s="209">
        <f t="shared" si="12"/>
        <v>0</v>
      </c>
      <c r="J115" s="209"/>
      <c r="K115" s="43" t="str">
        <f t="shared" si="8"/>
        <v/>
      </c>
      <c r="L115" s="46">
        <f t="shared" si="9"/>
        <v>0</v>
      </c>
    </row>
    <row r="116" spans="1:12" x14ac:dyDescent="0.2">
      <c r="A116" s="170" t="str">
        <f t="shared" si="10"/>
        <v/>
      </c>
      <c r="B116" s="171"/>
      <c r="C116" s="68" t="str">
        <f t="shared" si="7"/>
        <v/>
      </c>
      <c r="D116" s="267" t="str">
        <f t="shared" si="11"/>
        <v/>
      </c>
      <c r="E116" s="267"/>
      <c r="F116" s="267"/>
      <c r="G116" s="267"/>
      <c r="H116" s="267"/>
      <c r="I116" s="209">
        <f t="shared" si="12"/>
        <v>0</v>
      </c>
      <c r="J116" s="209"/>
      <c r="K116" s="43" t="str">
        <f t="shared" si="8"/>
        <v/>
      </c>
      <c r="L116" s="46">
        <f t="shared" si="9"/>
        <v>0</v>
      </c>
    </row>
    <row r="117" spans="1:12" x14ac:dyDescent="0.2">
      <c r="A117" s="170" t="str">
        <f t="shared" si="10"/>
        <v/>
      </c>
      <c r="B117" s="171"/>
      <c r="C117" s="68" t="str">
        <f t="shared" si="7"/>
        <v/>
      </c>
      <c r="D117" s="267" t="str">
        <f t="shared" si="11"/>
        <v/>
      </c>
      <c r="E117" s="267"/>
      <c r="F117" s="267"/>
      <c r="G117" s="267"/>
      <c r="H117" s="267"/>
      <c r="I117" s="209">
        <f t="shared" si="12"/>
        <v>0</v>
      </c>
      <c r="J117" s="209"/>
      <c r="K117" s="43" t="str">
        <f t="shared" si="8"/>
        <v/>
      </c>
      <c r="L117" s="46">
        <f t="shared" si="9"/>
        <v>0</v>
      </c>
    </row>
    <row r="118" spans="1:12" x14ac:dyDescent="0.2">
      <c r="A118" s="170" t="str">
        <f t="shared" si="10"/>
        <v/>
      </c>
      <c r="B118" s="171"/>
      <c r="C118" s="68" t="str">
        <f t="shared" si="7"/>
        <v/>
      </c>
      <c r="D118" s="267" t="str">
        <f t="shared" si="11"/>
        <v/>
      </c>
      <c r="E118" s="267"/>
      <c r="F118" s="267"/>
      <c r="G118" s="267"/>
      <c r="H118" s="267"/>
      <c r="I118" s="209">
        <f t="shared" si="12"/>
        <v>0</v>
      </c>
      <c r="J118" s="209"/>
      <c r="K118" s="43" t="str">
        <f t="shared" si="8"/>
        <v/>
      </c>
      <c r="L118" s="46">
        <f t="shared" si="9"/>
        <v>0</v>
      </c>
    </row>
    <row r="119" spans="1:12" x14ac:dyDescent="0.2">
      <c r="A119" s="170" t="str">
        <f t="shared" si="10"/>
        <v/>
      </c>
      <c r="B119" s="171"/>
      <c r="C119" s="68" t="str">
        <f t="shared" si="7"/>
        <v/>
      </c>
      <c r="D119" s="267" t="str">
        <f t="shared" si="11"/>
        <v/>
      </c>
      <c r="E119" s="267"/>
      <c r="F119" s="267"/>
      <c r="G119" s="267"/>
      <c r="H119" s="267"/>
      <c r="I119" s="209">
        <f t="shared" si="12"/>
        <v>0</v>
      </c>
      <c r="J119" s="209"/>
      <c r="K119" s="43" t="str">
        <f t="shared" si="8"/>
        <v/>
      </c>
      <c r="L119" s="46">
        <f t="shared" si="9"/>
        <v>0</v>
      </c>
    </row>
    <row r="120" spans="1:12" x14ac:dyDescent="0.2">
      <c r="A120" s="170" t="str">
        <f t="shared" si="10"/>
        <v/>
      </c>
      <c r="B120" s="171"/>
      <c r="C120" s="68" t="str">
        <f t="shared" si="7"/>
        <v/>
      </c>
      <c r="D120" s="267" t="str">
        <f t="shared" si="11"/>
        <v/>
      </c>
      <c r="E120" s="267"/>
      <c r="F120" s="267"/>
      <c r="G120" s="267"/>
      <c r="H120" s="267"/>
      <c r="I120" s="209">
        <f t="shared" si="12"/>
        <v>0</v>
      </c>
      <c r="J120" s="209"/>
      <c r="K120" s="43" t="str">
        <f t="shared" si="8"/>
        <v/>
      </c>
      <c r="L120" s="46">
        <f t="shared" si="9"/>
        <v>0</v>
      </c>
    </row>
    <row r="121" spans="1:12" x14ac:dyDescent="0.2">
      <c r="A121" s="170" t="str">
        <f t="shared" si="10"/>
        <v/>
      </c>
      <c r="B121" s="171"/>
      <c r="C121" s="68" t="str">
        <f t="shared" si="7"/>
        <v/>
      </c>
      <c r="D121" s="267" t="str">
        <f t="shared" si="11"/>
        <v/>
      </c>
      <c r="E121" s="267"/>
      <c r="F121" s="267"/>
      <c r="G121" s="267"/>
      <c r="H121" s="267"/>
      <c r="I121" s="209">
        <f t="shared" si="12"/>
        <v>0</v>
      </c>
      <c r="J121" s="209"/>
      <c r="K121" s="43" t="str">
        <f t="shared" si="8"/>
        <v/>
      </c>
      <c r="L121" s="46">
        <f t="shared" si="9"/>
        <v>0</v>
      </c>
    </row>
    <row r="122" spans="1:12" x14ac:dyDescent="0.2">
      <c r="A122" s="170" t="str">
        <f t="shared" si="10"/>
        <v/>
      </c>
      <c r="B122" s="171"/>
      <c r="C122" s="68" t="str">
        <f t="shared" si="7"/>
        <v/>
      </c>
      <c r="D122" s="267" t="str">
        <f t="shared" si="11"/>
        <v/>
      </c>
      <c r="E122" s="267"/>
      <c r="F122" s="267"/>
      <c r="G122" s="267"/>
      <c r="H122" s="267"/>
      <c r="I122" s="209">
        <f t="shared" si="12"/>
        <v>0</v>
      </c>
      <c r="J122" s="209"/>
      <c r="K122" s="43" t="str">
        <f t="shared" si="8"/>
        <v/>
      </c>
      <c r="L122" s="46">
        <f t="shared" si="9"/>
        <v>0</v>
      </c>
    </row>
    <row r="123" spans="1:12" x14ac:dyDescent="0.2">
      <c r="A123" s="203" t="s">
        <v>1</v>
      </c>
      <c r="B123" s="204"/>
      <c r="C123" s="204"/>
      <c r="D123" s="194" t="str">
        <f>'Pedido de compra da licitação'!D66:K66</f>
        <v/>
      </c>
      <c r="E123" s="195"/>
      <c r="F123" s="195"/>
      <c r="G123" s="195"/>
      <c r="H123" s="195"/>
      <c r="I123" s="195"/>
      <c r="J123" s="196"/>
      <c r="K123" s="42" t="s">
        <v>56</v>
      </c>
      <c r="L123" s="46">
        <f>SUM(L111:L122)</f>
        <v>0</v>
      </c>
    </row>
    <row r="124" spans="1:12" ht="13.5" thickBot="1" x14ac:dyDescent="0.25">
      <c r="A124" s="203" t="s">
        <v>69</v>
      </c>
      <c r="B124" s="204"/>
      <c r="C124" s="204"/>
      <c r="D124" s="194" t="str">
        <f>'Pedido de compra da licitação'!D67:K67</f>
        <v/>
      </c>
      <c r="E124" s="195"/>
      <c r="F124" s="205"/>
      <c r="G124" s="205"/>
      <c r="H124" s="205"/>
      <c r="I124" s="205"/>
      <c r="J124" s="206"/>
      <c r="L124" s="47"/>
    </row>
    <row r="125" spans="1:12" ht="12.75" customHeight="1" x14ac:dyDescent="0.2">
      <c r="A125" s="51"/>
      <c r="B125" s="49"/>
      <c r="C125" s="50"/>
      <c r="D125" s="169" t="s">
        <v>3</v>
      </c>
      <c r="E125" s="169"/>
      <c r="F125" s="132" t="s">
        <v>58</v>
      </c>
      <c r="G125" s="116"/>
      <c r="H125" s="116"/>
      <c r="I125" s="117"/>
      <c r="J125" s="123" t="s">
        <v>54</v>
      </c>
      <c r="K125" s="123"/>
      <c r="L125" s="134"/>
    </row>
    <row r="126" spans="1:12" ht="21" customHeight="1" x14ac:dyDescent="0.2">
      <c r="A126" s="166" t="s">
        <v>44</v>
      </c>
      <c r="B126" s="167"/>
      <c r="C126" s="168"/>
      <c r="D126" s="97">
        <f>'Pedido de compra da licitação'!$D$69</f>
        <v>0</v>
      </c>
      <c r="E126" s="97">
        <f>'Pedido de compra da licitação'!$E$69</f>
        <v>0</v>
      </c>
      <c r="F126" s="118"/>
      <c r="G126" s="119"/>
      <c r="H126" s="119"/>
      <c r="I126" s="120"/>
      <c r="J126" s="74"/>
      <c r="K126" s="74"/>
      <c r="L126" s="124"/>
    </row>
    <row r="127" spans="1:12" ht="13.5" thickBot="1" x14ac:dyDescent="0.25">
      <c r="A127" s="166" t="s">
        <v>60</v>
      </c>
      <c r="B127" s="167"/>
      <c r="C127" s="168"/>
      <c r="D127" s="97">
        <f>'Pedido de compra da licitação'!$D$70</f>
        <v>0</v>
      </c>
      <c r="E127" s="97">
        <f>'Pedido de compra da licitação'!$E$70</f>
        <v>0</v>
      </c>
      <c r="F127" s="133"/>
      <c r="G127" s="121"/>
      <c r="H127" s="121"/>
      <c r="I127" s="122"/>
      <c r="J127" s="74"/>
      <c r="K127" s="74"/>
      <c r="L127" s="124"/>
    </row>
    <row r="128" spans="1:12" ht="24" customHeight="1" x14ac:dyDescent="0.2">
      <c r="A128" s="55"/>
      <c r="B128" s="48"/>
      <c r="C128" s="48"/>
      <c r="D128" s="48"/>
      <c r="E128" s="48"/>
      <c r="I128" s="13"/>
      <c r="J128" s="125"/>
      <c r="K128" s="74"/>
      <c r="L128" s="124"/>
    </row>
    <row r="129" spans="1:12" ht="13.5" thickBot="1" x14ac:dyDescent="0.25">
      <c r="A129" s="200" t="s">
        <v>53</v>
      </c>
      <c r="B129" s="201"/>
      <c r="C129" s="201"/>
      <c r="D129" s="201"/>
      <c r="E129" s="201"/>
      <c r="F129" s="201"/>
      <c r="G129" s="201"/>
      <c r="H129" s="201"/>
      <c r="I129" s="202"/>
      <c r="J129" s="126"/>
      <c r="K129" s="127"/>
      <c r="L129" s="135"/>
    </row>
  </sheetData>
  <mergeCells count="175">
    <mergeCell ref="D90:H90"/>
    <mergeCell ref="I87:J87"/>
    <mergeCell ref="I88:J88"/>
    <mergeCell ref="I89:J89"/>
    <mergeCell ref="I90:J90"/>
    <mergeCell ref="D88:H88"/>
    <mergeCell ref="I81:J81"/>
    <mergeCell ref="I82:J82"/>
    <mergeCell ref="I83:J83"/>
    <mergeCell ref="I84:J84"/>
    <mergeCell ref="I85:J85"/>
    <mergeCell ref="I86:J86"/>
    <mergeCell ref="K2:L2"/>
    <mergeCell ref="A127:C127"/>
    <mergeCell ref="A129:I129"/>
    <mergeCell ref="A102:A104"/>
    <mergeCell ref="B102:G104"/>
    <mergeCell ref="H102:J104"/>
    <mergeCell ref="A4:L4"/>
    <mergeCell ref="J6:K6"/>
    <mergeCell ref="I121:J121"/>
    <mergeCell ref="A93:B93"/>
    <mergeCell ref="D93:H93"/>
    <mergeCell ref="I110:J110"/>
    <mergeCell ref="I111:J111"/>
    <mergeCell ref="D111:H111"/>
    <mergeCell ref="I93:J93"/>
    <mergeCell ref="D112:H112"/>
    <mergeCell ref="D113:H113"/>
    <mergeCell ref="D114:H114"/>
    <mergeCell ref="D82:H82"/>
    <mergeCell ref="D83:H83"/>
    <mergeCell ref="D84:H84"/>
    <mergeCell ref="D85:H85"/>
    <mergeCell ref="D86:H86"/>
    <mergeCell ref="D87:H87"/>
    <mergeCell ref="D7:I7"/>
    <mergeCell ref="D9:I9"/>
    <mergeCell ref="F15:L15"/>
    <mergeCell ref="A17:A18"/>
    <mergeCell ref="I17:I18"/>
    <mergeCell ref="J17:J18"/>
    <mergeCell ref="K17:K18"/>
    <mergeCell ref="L17:L18"/>
    <mergeCell ref="A16:E16"/>
    <mergeCell ref="F16:L16"/>
    <mergeCell ref="B17:G18"/>
    <mergeCell ref="B43:H43"/>
    <mergeCell ref="I43:J43"/>
    <mergeCell ref="K43:L43"/>
    <mergeCell ref="B44:H44"/>
    <mergeCell ref="B45:H45"/>
    <mergeCell ref="B42:G42"/>
    <mergeCell ref="B40:G40"/>
    <mergeCell ref="B41:G41"/>
    <mergeCell ref="B30:G30"/>
    <mergeCell ref="B31:G31"/>
    <mergeCell ref="B32:G32"/>
    <mergeCell ref="B33:G33"/>
    <mergeCell ref="B39:G39"/>
    <mergeCell ref="B37:G37"/>
    <mergeCell ref="B38:G38"/>
    <mergeCell ref="F48:I48"/>
    <mergeCell ref="A49:L49"/>
    <mergeCell ref="K74:L75"/>
    <mergeCell ref="B54:K54"/>
    <mergeCell ref="B60:G60"/>
    <mergeCell ref="H60:K60"/>
    <mergeCell ref="A62:L62"/>
    <mergeCell ref="A66:L66"/>
    <mergeCell ref="A70:E70"/>
    <mergeCell ref="F70:G70"/>
    <mergeCell ref="H73:J75"/>
    <mergeCell ref="D79:I79"/>
    <mergeCell ref="J79:L79"/>
    <mergeCell ref="D81:H81"/>
    <mergeCell ref="D89:H89"/>
    <mergeCell ref="A80:G80"/>
    <mergeCell ref="H80:J80"/>
    <mergeCell ref="K80:L80"/>
    <mergeCell ref="A82:B82"/>
    <mergeCell ref="A83:B83"/>
    <mergeCell ref="A84:B84"/>
    <mergeCell ref="A85:B85"/>
    <mergeCell ref="A86:B86"/>
    <mergeCell ref="A87:B87"/>
    <mergeCell ref="A88:B88"/>
    <mergeCell ref="A110:B110"/>
    <mergeCell ref="A111:B111"/>
    <mergeCell ref="A112:B112"/>
    <mergeCell ref="A113:B113"/>
    <mergeCell ref="A114:B114"/>
    <mergeCell ref="A115:B115"/>
    <mergeCell ref="F96:I98"/>
    <mergeCell ref="J96:L100"/>
    <mergeCell ref="A98:C98"/>
    <mergeCell ref="A100:I100"/>
    <mergeCell ref="I112:J112"/>
    <mergeCell ref="D110:H110"/>
    <mergeCell ref="A109:G109"/>
    <mergeCell ref="H109:J109"/>
    <mergeCell ref="K109:L109"/>
    <mergeCell ref="D108:I108"/>
    <mergeCell ref="J108:L108"/>
    <mergeCell ref="K102:L102"/>
    <mergeCell ref="K103:L104"/>
    <mergeCell ref="C106:L106"/>
    <mergeCell ref="C107:I107"/>
    <mergeCell ref="K107:L107"/>
    <mergeCell ref="A118:B118"/>
    <mergeCell ref="I116:J116"/>
    <mergeCell ref="I117:J117"/>
    <mergeCell ref="I118:J118"/>
    <mergeCell ref="D118:H118"/>
    <mergeCell ref="A119:B119"/>
    <mergeCell ref="I113:J113"/>
    <mergeCell ref="I114:J114"/>
    <mergeCell ref="I115:J115"/>
    <mergeCell ref="A116:B116"/>
    <mergeCell ref="A117:B117"/>
    <mergeCell ref="D115:H115"/>
    <mergeCell ref="D116:H116"/>
    <mergeCell ref="D117:H117"/>
    <mergeCell ref="D125:E125"/>
    <mergeCell ref="A126:C126"/>
    <mergeCell ref="A123:C123"/>
    <mergeCell ref="D123:J123"/>
    <mergeCell ref="A124:C124"/>
    <mergeCell ref="D124:J124"/>
    <mergeCell ref="A120:B120"/>
    <mergeCell ref="A122:B122"/>
    <mergeCell ref="I119:J119"/>
    <mergeCell ref="I120:J120"/>
    <mergeCell ref="I122:J122"/>
    <mergeCell ref="D119:H119"/>
    <mergeCell ref="D120:H120"/>
    <mergeCell ref="D122:H122"/>
    <mergeCell ref="A121:B121"/>
    <mergeCell ref="D121:H121"/>
    <mergeCell ref="A94:C94"/>
    <mergeCell ref="D94:J94"/>
    <mergeCell ref="A95:C95"/>
    <mergeCell ref="D95:J95"/>
    <mergeCell ref="D96:E96"/>
    <mergeCell ref="A97:C97"/>
    <mergeCell ref="A91:B91"/>
    <mergeCell ref="A92:B92"/>
    <mergeCell ref="D91:H91"/>
    <mergeCell ref="D92:H92"/>
    <mergeCell ref="I91:J91"/>
    <mergeCell ref="I92:J92"/>
    <mergeCell ref="A90:B90"/>
    <mergeCell ref="B28:G28"/>
    <mergeCell ref="B29:G29"/>
    <mergeCell ref="H17:H18"/>
    <mergeCell ref="B34:G34"/>
    <mergeCell ref="B35:G35"/>
    <mergeCell ref="B36:G36"/>
    <mergeCell ref="B22:G22"/>
    <mergeCell ref="B23:G23"/>
    <mergeCell ref="B24:G24"/>
    <mergeCell ref="B25:G25"/>
    <mergeCell ref="B26:G26"/>
    <mergeCell ref="B27:G27"/>
    <mergeCell ref="B19:G19"/>
    <mergeCell ref="B20:G20"/>
    <mergeCell ref="B21:G21"/>
    <mergeCell ref="A89:B89"/>
    <mergeCell ref="C77:L77"/>
    <mergeCell ref="C78:I78"/>
    <mergeCell ref="K78:L78"/>
    <mergeCell ref="A81:B81"/>
    <mergeCell ref="H71:L71"/>
    <mergeCell ref="A73:A75"/>
    <mergeCell ref="B73:G75"/>
  </mergeCells>
  <dataValidations count="2">
    <dataValidation type="list" allowBlank="1" showInputMessage="1" showErrorMessage="1" sqref="J44:J45" xr:uid="{00000000-0002-0000-0800-000000000000}">
      <formula1>#REF!</formula1>
    </dataValidation>
    <dataValidation type="list" allowBlank="1" showInputMessage="1" showErrorMessage="1" sqref="J19:J42" xr:uid="{00000000-0002-0000-0800-000001000000}">
      <formula1>unidade</formula1>
    </dataValidation>
  </dataValidations>
  <pageMargins left="0.42" right="0.39370078740157483" top="0.25" bottom="0.59055118110236227" header="0.45" footer="0.51181102362204722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7</vt:i4>
      </vt:variant>
    </vt:vector>
  </HeadingPairs>
  <TitlesOfParts>
    <vt:vector size="16" baseType="lpstr">
      <vt:lpstr>Listas</vt:lpstr>
      <vt:lpstr>Pedido de compra da licitação</vt:lpstr>
      <vt:lpstr>Anexo</vt:lpstr>
      <vt:lpstr>Anexo 2</vt:lpstr>
      <vt:lpstr>Anexo 3</vt:lpstr>
      <vt:lpstr>Anexo 4</vt:lpstr>
      <vt:lpstr>Anexo 5</vt:lpstr>
      <vt:lpstr>Anexo 6</vt:lpstr>
      <vt:lpstr>Anexo 7</vt:lpstr>
      <vt:lpstr>Anexo!Area_de_impressao</vt:lpstr>
      <vt:lpstr>'Anexo 2'!Area_de_impressao</vt:lpstr>
      <vt:lpstr>'Pedido de compra da licitação'!Area_de_impressao</vt:lpstr>
      <vt:lpstr>orgaos</vt:lpstr>
      <vt:lpstr>projatv</vt:lpstr>
      <vt:lpstr>tabela</vt:lpstr>
      <vt:lpstr>unidades</vt:lpstr>
    </vt:vector>
  </TitlesOfParts>
  <Company>Schroeder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marcios</dc:creator>
  <cp:lastModifiedBy>Mariza Piske</cp:lastModifiedBy>
  <cp:lastPrinted>2022-11-10T19:27:40Z</cp:lastPrinted>
  <dcterms:created xsi:type="dcterms:W3CDTF">2009-03-17T17:37:16Z</dcterms:created>
  <dcterms:modified xsi:type="dcterms:W3CDTF">2022-11-11T12:08:44Z</dcterms:modified>
</cp:coreProperties>
</file>