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</workbook>
</file>

<file path=xl/sharedStrings.xml><?xml version="1.0" encoding="utf-8"?>
<sst xmlns="http://schemas.openxmlformats.org/spreadsheetml/2006/main" count="255" uniqueCount="124">
  <si>
    <t>Prefeitura Municipal de Schroeder - SC</t>
  </si>
  <si>
    <t>SEMOSU - Secretaria Municipal de Obras e Serviços Urbanos</t>
  </si>
  <si>
    <t>Data do documento:</t>
  </si>
  <si>
    <t>03/11/2022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</si>
  <si>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</si>
  <si>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</si>
  <si>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</si>
  <si>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</si>
  <si>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</si>
  <si>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</si>
  <si>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</si>
  <si>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</si>
  <si>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</si>
  <si>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</si>
  <si>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</si>
  <si>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</si>
  <si>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 xml:space="preserve">Orcamento de obra - Reforma da Cobertura do Galpão na E.M. Frida Hein Krause 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</si>
  <si>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</si>
  <si>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</si>
  <si>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</si>
  <si>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</si>
  <si>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</si>
  <si>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</si>
  <si>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</si>
  <si>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</si>
  <si>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</si>
  <si>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</si>
  <si>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</si>
  <si>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</si>
  <si>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</si>
  <si>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</si>
  <si>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</si>
  <si>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</si>
  <si>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</si>
  <si>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</si>
  <si>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</t>
  </si>
  <si>
    <t>Etapa</t>
  </si>
  <si>
    <t>1.1</t>
  </si>
  <si>
    <t>PLACA DE OBRA EM CHAPA DE AÇO GALVANIZADO (DIMENSÕES CONFORME MEMORIAL) - INCLUSO SARRAFO DE MADEIRA, PONTALETE, PLACA DE OBRA, PREÇO DE AÇO, CARPINTEIRO, SERVENTE, CONCRETO MAGRO.</t>
  </si>
  <si>
    <t>M2</t>
  </si>
  <si>
    <t>1.2</t>
  </si>
  <si>
    <t>REMOÇÃO DE TELHAS, DE FIBROCIMENTO, METÁLICA E CERÂMICA, DE FORMA MANUAL, SEM REAPROVEITAMENTO. AF_12/2017</t>
  </si>
  <si>
    <t>1.3</t>
  </si>
  <si>
    <t>REMOÇÃO DE TRAMA DE MADEIRA PARA COBERTURA, DE FORMA MANUAL, SEM REAPROVEITAMENTO. AF_12/2017</t>
  </si>
  <si>
    <t>1.4</t>
  </si>
  <si>
    <t xml:space="preserve">REMOÇÃO DE FORROS DE DRYWALL, PVC E FIBROMINERAL, DE FORMA MANUAL (FORRO SOMENTE DOS BEIRAIS) - ATENÇÃO, O FORRO DEVE SER RETIRADO DE FORMA QUE, SE O MESMO ESTIVER EM BOAS CONDIÇÕES, POSSA SER REAPROVEITADO. </t>
  </si>
  <si>
    <t>2</t>
  </si>
  <si>
    <t xml:space="preserve">COBERTURA </t>
  </si>
  <si>
    <t>2.1</t>
  </si>
  <si>
    <t>TRAMA DE MADEIRA COMPOSTA POR RIPAS, CAIBROS E TERÇAS PARA TELHADOS DE ATÉ 2 ÁGUAS PARA TELHA DE ENCAIXE DE CERÂMICA OU DE CONCRETO, INCLUSO TRANSPORTE VERTICAL. AF_07/2019</t>
  </si>
  <si>
    <t>2.2</t>
  </si>
  <si>
    <t>TELHAMENTO COM TELHA CERÂMICA DE ENCAIXE, TIPO PORTUGUESA, COM ATÉ 2 ÁGUAS, INCLUSO TRANSPORTE VERTICAL. AF_07/2019</t>
  </si>
  <si>
    <t>2.3</t>
  </si>
  <si>
    <t>CUMEEIRA PARA TELHA CERÂMICA EMBOÇADA COM ARGAMASSA TRAÇO 1:2:9 (CIMENTO, CAL E AREIA) PARA TELHADOS COM ATÉ 2 ÁGUAS, INCLUSO TRANSPORTE VERTICAL. AF_07/2019</t>
  </si>
  <si>
    <t>M</t>
  </si>
  <si>
    <t>2.4</t>
  </si>
  <si>
    <t>CALHA EM CHAPA DE AÇO GALVANIZADO NÚMERO 24, DESENVOLVIMENTO DE 33 CM, INCLUSO TRANSPORTE VERTICAL. AF_07/2019</t>
  </si>
  <si>
    <t>2.5</t>
  </si>
  <si>
    <t>TUBO PVC, SÉRIE R, ÁGUA PLUVIAL, DN 100 MM, FORNECIDO E INSTALADO EM CONDUTORES VERTICAIS DE ÁGUAS PLUVIAIS. AF_06/2022</t>
  </si>
  <si>
    <t>2.6</t>
  </si>
  <si>
    <t>JOELHO 90 GRAUS, PVC, SERIE R, ÁGUA PLUVIAL, DN 100 MM, JUNTA ELÁSTICA, FORNECIDO E INSTALADO EM CONDUTORES VERTICAIS DE ÁGUAS PLUVIAIS. AF_06/2022</t>
  </si>
  <si>
    <t>UN</t>
  </si>
  <si>
    <t>2.7</t>
  </si>
  <si>
    <t>FORRO EM RÉGUAS DE PVC, FRISADO, PARA AMBIENTES COMERCIAIS, INCLUSIVE ESTRUTURA DE FIXAÇÃO (FORRO SOMENTE DOS BEIRAIS) - ATENÇÃO, SE O MESMO ESTIVER EM BOAS CONDIÇÕES, NÃO SERÁ TROCADO ENTÃO ESSE ITEM DO ORÇAMENTO SERÁ DESCONSIDERADO.</t>
  </si>
  <si>
    <t>2.8</t>
  </si>
  <si>
    <t>ACABAMENTOS PARA FORRO (RODA-FORRO EM PERFIL METÁLICO E PLÁSTICO) (FORRO SOMENTE DOS BEIRAIS) - ATENÇÃO, SE O MESMO ESTIVER EM BOAS CONDIÇÕES, NÃO SERÁ TROCADO ENTÃO ESSE ITEM DO ORÇAMENTO SERÁ DESCONSIDERADO.</t>
  </si>
  <si>
    <t>3</t>
  </si>
  <si>
    <t>PREVENÇÃO E COMBATE A INCÊNDIO</t>
  </si>
  <si>
    <t>3.1</t>
  </si>
  <si>
    <t>PLACA DE SINALIZACAO DE SEGURANCA CONTRA INCENDIO ANTI-CHAMAS (SIMBOLOS, CORES E PICTOGRAMAS CONFORME NBR 16820)</t>
  </si>
  <si>
    <t xml:space="preserve">UN    </t>
  </si>
  <si>
    <t>3.2</t>
  </si>
  <si>
    <t>LUMINÁRIA DE EMERGÊNCIA, COM 30 LÂMPADAS LED DE 2 W, SEM REATOR - FORNECIMENTO E INSTALAÇÃO. AF_02/2020</t>
  </si>
  <si>
    <t>3.3</t>
  </si>
  <si>
    <t>SINALIZAÇÃO SAÍDA DE EMERGÊNCIA, ACRÍLICA UMA FACE, ESTRUTURAS LATERAIS E FUNDO EM CHAPA DE PVC PINTADA</t>
  </si>
  <si>
    <t>4</t>
  </si>
  <si>
    <t>LIMPEZA</t>
  </si>
  <si>
    <t>4.1</t>
  </si>
  <si>
    <t>LIMPEZA FINAL DA OBRA</t>
  </si>
  <si>
    <t>M²</t>
  </si>
  <si>
    <t>Valor total R$</t>
  </si>
  <si>
    <t>Itens com 'Custo Un. R$' na cor azul são de contrapartida do município, por isso seu custo deve permanecer zero!</t>
  </si>
  <si>
    <t>Itens com 'Custo Un. R$' na cor amarela serão executados pela empresa contratante!</t>
  </si>
  <si>
    <t>% Mês 1</t>
  </si>
  <si>
    <t>R$ Mês 1</t>
  </si>
  <si>
    <t>% Mês 2</t>
  </si>
  <si>
    <t>R$ Mês 2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</si>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</sst>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9">
    <numFmt numFmtId="165" formatCode="00 000 000 0000 00"/>
    <numFmt numFmtId="166" formatCode="00 000 0000 00"/>
    <numFmt numFmtId="167" formatCode="(##) ####-####"/>
    <numFmt numFmtId="168" formatCode="(000) 0000-0000"/>
    <numFmt numFmtId="169" formatCode="dd/mm/yyyy"/>
    <numFmt numFmtId="170" formatCode="#,##0.0000"/>
    <numFmt numFmtId="171" formatCode="#,####0.00"/>
    <numFmt numFmtId="172" formatCode="#,##0.00##"/>
    <numFmt numFmtId="173" formatCode="#,####0.0000"/>
  </numFmts>
  <fonts count="543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10">
    <fill>
      <patternFill patternType="none"/>
    </fill>
    <fill>
      <patternFill patternType="darkGray"/>
    </fill>
    <fill>
      <patternFill>
        <fgColor rgb="FFFF64"/>
      </patternFill>
    </fill>
    <fill>
      <patternFill patternType="solid">
        <fgColor rgb="FFFF64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rgb="B0E0E6"/>
      </patternFill>
    </fill>
    <fill>
      <patternFill patternType="solid">
        <fgColor rgb="B0E0E6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548">
    <xf numFmtId="173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0" fontId="18" fillId="5" borderId="4" xfId="0" applyFill="true" applyBorder="true" applyFont="true">
      <alignment horizontal="left"/>
      <protection locked="true"/>
    </xf>
    <xf numFmtId="0" fontId="19" fillId="5" borderId="4" xfId="0" applyFill="true" applyBorder="true" applyFont="true">
      <alignment horizontal="left"/>
      <protection locked="true"/>
    </xf>
    <xf numFmtId="4" fontId="20" fillId="5" borderId="4" xfId="0" applyFill="true" applyBorder="true" applyFont="true" applyNumberFormat="true">
      <alignment horizontal="right"/>
      <protection locked="true"/>
    </xf>
    <xf numFmtId="0" fontId="21" fillId="0" borderId="0" xfId="0" applyFont="true"/>
    <xf numFmtId="0" fontId="22" fillId="0" borderId="4" xfId="0" applyBorder="true" applyFont="true">
      <alignment horizontal="left" vertical="top"/>
      <protection locked="true"/>
    </xf>
    <xf numFmtId="0" fontId="23" fillId="0" borderId="4" xfId="0" applyBorder="true" applyFont="true">
      <alignment horizontal="left" vertical="top" wrapText="true"/>
      <protection locked="true"/>
    </xf>
    <xf numFmtId="0" fontId="24" fillId="0" borderId="4" xfId="0" applyBorder="true" applyFont="true">
      <alignment horizontal="center" vertical="top"/>
      <protection locked="true"/>
    </xf>
    <xf numFmtId="170" fontId="25" fillId="0" borderId="4" xfId="0" applyBorder="true" applyFont="true" applyNumberFormat="true">
      <alignment horizontal="right" vertical="top"/>
      <protection locked="true"/>
    </xf>
    <xf numFmtId="171" fontId="26" fillId="0" borderId="4" xfId="0" applyBorder="true" applyFont="true" applyNumberFormat="true">
      <alignment horizontal="right" vertical="top"/>
      <protection locked="true"/>
    </xf>
    <xf numFmtId="171" fontId="27" fillId="0" borderId="4" xfId="0" applyBorder="true" applyFont="true" applyNumberFormat="true">
      <alignment horizontal="right" vertical="top"/>
      <protection locked="true"/>
    </xf>
    <xf numFmtId="171" fontId="28" fillId="0" borderId="4" xfId="0" applyBorder="true" applyFont="true" applyNumberFormat="true">
      <alignment horizontal="right" vertical="top"/>
      <protection locked="true"/>
    </xf>
    <xf numFmtId="4" fontId="29" fillId="3" borderId="4" xfId="0" applyFill="true" applyBorder="true" applyFont="true" applyNumberFormat="true">
      <alignment vertical="top" horizontal="right"/>
      <protection locked="false"/>
    </xf>
    <xf numFmtId="172" fontId="30" fillId="0" borderId="4" xfId="0" applyBorder="true" applyFont="true" applyNumberFormat="true">
      <alignment horizontal="right" vertical="top"/>
      <protection locked="true"/>
    </xf>
    <xf numFmtId="4" fontId="31" fillId="0" borderId="4" xfId="0" applyBorder="true" applyFont="true" applyNumberFormat="true">
      <alignment horizontal="right" vertical="top"/>
      <protection locked="true"/>
    </xf>
    <xf numFmtId="4" fontId="32" fillId="0" borderId="4" xfId="0" applyBorder="true" applyFont="true" applyNumberFormat="true">
      <alignment horizontal="right" vertical="top"/>
      <protection locked="true"/>
    </xf>
    <xf numFmtId="0" fontId="33" fillId="0" borderId="0" xfId="0" applyFont="true"/>
    <xf numFmtId="0" fontId="34" fillId="0" borderId="4" xfId="0" applyBorder="true" applyFont="true">
      <alignment horizontal="left" vertical="top"/>
      <protection locked="true"/>
    </xf>
    <xf numFmtId="0" fontId="35" fillId="0" borderId="4" xfId="0" applyBorder="true" applyFont="true">
      <alignment horizontal="left" vertical="top" wrapText="true"/>
      <protection locked="true"/>
    </xf>
    <xf numFmtId="0" fontId="36" fillId="0" borderId="4" xfId="0" applyBorder="true" applyFont="true">
      <alignment horizontal="center" vertical="top"/>
      <protection locked="true"/>
    </xf>
    <xf numFmtId="170" fontId="37" fillId="0" borderId="4" xfId="0" applyBorder="true" applyFont="true" applyNumberFormat="true">
      <alignment horizontal="right" vertical="top"/>
      <protection locked="true"/>
    </xf>
    <xf numFmtId="171" fontId="38" fillId="0" borderId="4" xfId="0" applyBorder="true" applyFont="true" applyNumberFormat="true">
      <alignment horizontal="right" vertical="top"/>
      <protection locked="true"/>
    </xf>
    <xf numFmtId="171" fontId="39" fillId="0" borderId="4" xfId="0" applyBorder="true" applyFont="true" applyNumberFormat="true">
      <alignment horizontal="right" vertical="top"/>
      <protection locked="true"/>
    </xf>
    <xf numFmtId="171" fontId="40" fillId="0" borderId="4" xfId="0" applyBorder="true" applyFont="true" applyNumberFormat="true">
      <alignment horizontal="right" vertical="top"/>
      <protection locked="true"/>
    </xf>
    <xf numFmtId="4" fontId="41" fillId="3" borderId="4" xfId="0" applyFill="true" applyBorder="true" applyFont="true" applyNumberFormat="true">
      <alignment vertical="top" horizontal="right"/>
      <protection locked="false"/>
    </xf>
    <xf numFmtId="172" fontId="42" fillId="0" borderId="4" xfId="0" applyBorder="true" applyFont="true" applyNumberFormat="true">
      <alignment horizontal="right" vertical="top"/>
      <protection locked="true"/>
    </xf>
    <xf numFmtId="4" fontId="43" fillId="0" borderId="4" xfId="0" applyBorder="true" applyFont="true" applyNumberFormat="true">
      <alignment horizontal="right" vertical="top"/>
      <protection locked="true"/>
    </xf>
    <xf numFmtId="4" fontId="44" fillId="0" borderId="4" xfId="0" applyBorder="true" applyFont="true" applyNumberFormat="true">
      <alignment horizontal="right" vertical="top"/>
      <protection locked="true"/>
    </xf>
    <xf numFmtId="0" fontId="45" fillId="0" borderId="0" xfId="0" applyFont="true"/>
    <xf numFmtId="0" fontId="46" fillId="0" borderId="4" xfId="0" applyBorder="true" applyFont="true">
      <alignment horizontal="left" vertical="top"/>
      <protection locked="true"/>
    </xf>
    <xf numFmtId="0" fontId="47" fillId="0" borderId="4" xfId="0" applyBorder="true" applyFont="true">
      <alignment horizontal="left" vertical="top" wrapText="true"/>
      <protection locked="true"/>
    </xf>
    <xf numFmtId="0" fontId="48" fillId="0" borderId="4" xfId="0" applyBorder="true" applyFont="true">
      <alignment horizontal="center" vertical="top"/>
      <protection locked="true"/>
    </xf>
    <xf numFmtId="170" fontId="49" fillId="0" borderId="4" xfId="0" applyBorder="true" applyFont="true" applyNumberFormat="true">
      <alignment horizontal="right" vertical="top"/>
      <protection locked="true"/>
    </xf>
    <xf numFmtId="171" fontId="50" fillId="0" borderId="4" xfId="0" applyBorder="true" applyFont="true" applyNumberFormat="true">
      <alignment horizontal="right" vertical="top"/>
      <protection locked="true"/>
    </xf>
    <xf numFmtId="171" fontId="51" fillId="0" borderId="4" xfId="0" applyBorder="true" applyFont="true" applyNumberFormat="true">
      <alignment horizontal="right" vertical="top"/>
      <protection locked="true"/>
    </xf>
    <xf numFmtId="171" fontId="52" fillId="0" borderId="4" xfId="0" applyBorder="true" applyFont="true" applyNumberFormat="true">
      <alignment horizontal="right" vertical="top"/>
      <protection locked="true"/>
    </xf>
    <xf numFmtId="4" fontId="53" fillId="3" borderId="4" xfId="0" applyFill="true" applyBorder="true" applyFont="true" applyNumberFormat="true">
      <alignment vertical="top" horizontal="right"/>
      <protection locked="false"/>
    </xf>
    <xf numFmtId="172" fontId="54" fillId="0" borderId="4" xfId="0" applyBorder="true" applyFont="true" applyNumberFormat="true">
      <alignment horizontal="right" vertical="top"/>
      <protection locked="true"/>
    </xf>
    <xf numFmtId="4" fontId="55" fillId="0" borderId="4" xfId="0" applyBorder="true" applyFont="true" applyNumberFormat="true">
      <alignment horizontal="right" vertical="top"/>
      <protection locked="true"/>
    </xf>
    <xf numFmtId="4" fontId="56" fillId="0" borderId="4" xfId="0" applyBorder="true" applyFont="true" applyNumberFormat="true">
      <alignment horizontal="right" vertical="top"/>
      <protection locked="true"/>
    </xf>
    <xf numFmtId="0" fontId="57" fillId="0" borderId="0" xfId="0" applyFont="true"/>
    <xf numFmtId="0" fontId="58" fillId="0" borderId="4" xfId="0" applyBorder="true" applyFont="true">
      <alignment horizontal="left" vertical="top"/>
      <protection locked="true"/>
    </xf>
    <xf numFmtId="0" fontId="59" fillId="0" borderId="4" xfId="0" applyBorder="true" applyFont="true">
      <alignment horizontal="left" vertical="top" wrapText="true"/>
      <protection locked="true"/>
    </xf>
    <xf numFmtId="0" fontId="60" fillId="0" borderId="4" xfId="0" applyBorder="true" applyFont="true">
      <alignment horizontal="center" vertical="top"/>
      <protection locked="true"/>
    </xf>
    <xf numFmtId="170" fontId="61" fillId="0" borderId="4" xfId="0" applyBorder="true" applyFont="true" applyNumberFormat="true">
      <alignment horizontal="right" vertical="top"/>
      <protection locked="true"/>
    </xf>
    <xf numFmtId="171" fontId="62" fillId="0" borderId="4" xfId="0" applyBorder="true" applyFont="true" applyNumberFormat="true">
      <alignment horizontal="right" vertical="top"/>
      <protection locked="true"/>
    </xf>
    <xf numFmtId="171" fontId="63" fillId="0" borderId="4" xfId="0" applyBorder="true" applyFont="true" applyNumberFormat="true">
      <alignment horizontal="right" vertical="top"/>
      <protection locked="true"/>
    </xf>
    <xf numFmtId="171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2" fontId="66" fillId="0" borderId="4" xfId="0" applyBorder="true" applyFont="true" applyNumberFormat="true">
      <alignment horizontal="right" vertical="top"/>
      <protection locked="tru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5" borderId="4" xfId="0" applyFill="true" applyBorder="true" applyFont="true">
      <alignment horizontal="left"/>
      <protection locked="true"/>
    </xf>
    <xf numFmtId="0" fontId="71" fillId="5" borderId="4" xfId="0" applyFill="true" applyBorder="true" applyFont="true">
      <alignment horizontal="left"/>
      <protection locked="true"/>
    </xf>
    <xf numFmtId="0" fontId="72" fillId="5" borderId="4" xfId="0" applyFill="true" applyBorder="true" applyFont="true">
      <alignment horizontal="left"/>
      <protection locked="true"/>
    </xf>
    <xf numFmtId="0" fontId="73" fillId="5" borderId="4" xfId="0" applyFill="true" applyBorder="true" applyFont="true">
      <alignment horizontal="left"/>
      <protection locked="true"/>
    </xf>
    <xf numFmtId="0" fontId="74" fillId="5" borderId="4" xfId="0" applyFill="true" applyBorder="true" applyFont="true">
      <alignment horizontal="left"/>
      <protection locked="true"/>
    </xf>
    <xf numFmtId="0" fontId="75" fillId="5" borderId="4" xfId="0" applyFill="true" applyBorder="true" applyFont="true">
      <alignment horizontal="left"/>
      <protection locked="true"/>
    </xf>
    <xf numFmtId="0" fontId="76" fillId="5" borderId="4" xfId="0" applyFill="true" applyBorder="true" applyFont="true">
      <alignment horizontal="left"/>
      <protection locked="true"/>
    </xf>
    <xf numFmtId="0" fontId="77" fillId="5" borderId="4" xfId="0" applyFill="true" applyBorder="true" applyFont="true">
      <alignment horizontal="left"/>
      <protection locked="true"/>
    </xf>
    <xf numFmtId="0" fontId="78" fillId="5" borderId="4" xfId="0" applyFill="true" applyBorder="true" applyFont="true">
      <alignment horizontal="left"/>
      <protection locked="true"/>
    </xf>
    <xf numFmtId="0" fontId="79" fillId="5" borderId="4" xfId="0" applyFill="true" applyBorder="true" applyFont="true">
      <alignment horizontal="left"/>
      <protection locked="true"/>
    </xf>
    <xf numFmtId="4" fontId="80" fillId="5" borderId="4" xfId="0" applyFill="true" applyBorder="true" applyFont="true" applyNumberFormat="true">
      <alignment horizontal="right"/>
      <protection locked="true"/>
    </xf>
    <xf numFmtId="0" fontId="81" fillId="0" borderId="0" xfId="0" applyFont="true"/>
    <xf numFmtId="0" fontId="82" fillId="0" borderId="4" xfId="0" applyBorder="true" applyFont="true">
      <alignment horizontal="left" vertical="top"/>
      <protection locked="true"/>
    </xf>
    <xf numFmtId="0" fontId="83" fillId="0" borderId="4" xfId="0" applyBorder="true" applyFont="true">
      <alignment horizontal="left" vertical="top" wrapText="true"/>
      <protection locked="true"/>
    </xf>
    <xf numFmtId="0" fontId="84" fillId="0" borderId="4" xfId="0" applyBorder="true" applyFont="true">
      <alignment horizontal="center" vertical="top"/>
      <protection locked="true"/>
    </xf>
    <xf numFmtId="170" fontId="85" fillId="0" borderId="4" xfId="0" applyBorder="true" applyFont="true" applyNumberFormat="true">
      <alignment horizontal="right" vertical="top"/>
      <protection locked="true"/>
    </xf>
    <xf numFmtId="171" fontId="86" fillId="0" borderId="4" xfId="0" applyBorder="true" applyFont="true" applyNumberFormat="true">
      <alignment horizontal="right" vertical="top"/>
      <protection locked="true"/>
    </xf>
    <xf numFmtId="171" fontId="87" fillId="0" borderId="4" xfId="0" applyBorder="true" applyFont="true" applyNumberFormat="true">
      <alignment horizontal="right" vertical="top"/>
      <protection locked="true"/>
    </xf>
    <xf numFmtId="171" fontId="88" fillId="0" borderId="4" xfId="0" applyBorder="true" applyFont="true" applyNumberFormat="true">
      <alignment horizontal="right" vertical="top"/>
      <protection locked="true"/>
    </xf>
    <xf numFmtId="4" fontId="89" fillId="3" borderId="4" xfId="0" applyFill="true" applyBorder="true" applyFont="true" applyNumberFormat="true">
      <alignment vertical="top" horizontal="right"/>
      <protection locked="false"/>
    </xf>
    <xf numFmtId="172" fontId="90" fillId="0" borderId="4" xfId="0" applyBorder="true" applyFont="true" applyNumberFormat="true">
      <alignment horizontal="right" vertical="top"/>
      <protection locked="true"/>
    </xf>
    <xf numFmtId="4" fontId="91" fillId="0" borderId="4" xfId="0" applyBorder="true" applyFont="true" applyNumberFormat="true">
      <alignment horizontal="right" vertical="top"/>
      <protection locked="true"/>
    </xf>
    <xf numFmtId="4" fontId="92" fillId="0" borderId="4" xfId="0" applyBorder="true" applyFont="true" applyNumberFormat="true">
      <alignment horizontal="right" vertical="top"/>
      <protection locked="true"/>
    </xf>
    <xf numFmtId="0" fontId="93" fillId="0" borderId="0" xfId="0" applyFont="true"/>
    <xf numFmtId="0" fontId="94" fillId="0" borderId="4" xfId="0" applyBorder="true" applyFont="true">
      <alignment horizontal="left" vertical="top"/>
      <protection locked="true"/>
    </xf>
    <xf numFmtId="0" fontId="95" fillId="0" borderId="4" xfId="0" applyBorder="true" applyFont="true">
      <alignment horizontal="left" vertical="top" wrapText="true"/>
      <protection locked="true"/>
    </xf>
    <xf numFmtId="0" fontId="96" fillId="0" borderId="4" xfId="0" applyBorder="true" applyFont="true">
      <alignment horizontal="center" vertical="top"/>
      <protection locked="true"/>
    </xf>
    <xf numFmtId="170" fontId="97" fillId="0" borderId="4" xfId="0" applyBorder="true" applyFont="true" applyNumberFormat="true">
      <alignment horizontal="right" vertical="top"/>
      <protection locked="true"/>
    </xf>
    <xf numFmtId="171" fontId="98" fillId="0" borderId="4" xfId="0" applyBorder="true" applyFont="true" applyNumberFormat="true">
      <alignment horizontal="right" vertical="top"/>
      <protection locked="true"/>
    </xf>
    <xf numFmtId="171" fontId="99" fillId="0" borderId="4" xfId="0" applyBorder="true" applyFont="true" applyNumberFormat="true">
      <alignment horizontal="right" vertical="top"/>
      <protection locked="true"/>
    </xf>
    <xf numFmtId="171" fontId="100" fillId="0" borderId="4" xfId="0" applyBorder="true" applyFont="true" applyNumberFormat="true">
      <alignment horizontal="right" vertical="top"/>
      <protection locked="true"/>
    </xf>
    <xf numFmtId="4" fontId="101" fillId="3" borderId="4" xfId="0" applyFill="true" applyBorder="true" applyFont="true" applyNumberFormat="true">
      <alignment vertical="top" horizontal="right"/>
      <protection locked="false"/>
    </xf>
    <xf numFmtId="172" fontId="102" fillId="0" borderId="4" xfId="0" applyBorder="true" applyFont="true" applyNumberFormat="true">
      <alignment horizontal="right" vertical="top"/>
      <protection locked="true"/>
    </xf>
    <xf numFmtId="4" fontId="103" fillId="0" borderId="4" xfId="0" applyBorder="true" applyFont="true" applyNumberFormat="true">
      <alignment horizontal="right" vertical="top"/>
      <protection locked="true"/>
    </xf>
    <xf numFmtId="4" fontId="104" fillId="0" borderId="4" xfId="0" applyBorder="true" applyFont="true" applyNumberFormat="true">
      <alignment horizontal="right" vertical="top"/>
      <protection locked="true"/>
    </xf>
    <xf numFmtId="0" fontId="105" fillId="0" borderId="0" xfId="0" applyFont="true"/>
    <xf numFmtId="0" fontId="106" fillId="0" borderId="4" xfId="0" applyBorder="true" applyFont="true">
      <alignment horizontal="left" vertical="top"/>
      <protection locked="true"/>
    </xf>
    <xf numFmtId="0" fontId="107" fillId="0" borderId="4" xfId="0" applyBorder="true" applyFont="true">
      <alignment horizontal="left" vertical="top" wrapText="true"/>
      <protection locked="true"/>
    </xf>
    <xf numFmtId="0" fontId="108" fillId="0" borderId="4" xfId="0" applyBorder="true" applyFont="true">
      <alignment horizontal="center" vertical="top"/>
      <protection locked="true"/>
    </xf>
    <xf numFmtId="170" fontId="109" fillId="0" borderId="4" xfId="0" applyBorder="true" applyFont="true" applyNumberFormat="true">
      <alignment horizontal="right" vertical="top"/>
      <protection locked="true"/>
    </xf>
    <xf numFmtId="171" fontId="110" fillId="0" borderId="4" xfId="0" applyBorder="true" applyFont="true" applyNumberFormat="true">
      <alignment horizontal="right" vertical="top"/>
      <protection locked="true"/>
    </xf>
    <xf numFmtId="171" fontId="111" fillId="0" borderId="4" xfId="0" applyBorder="true" applyFont="true" applyNumberFormat="true">
      <alignment horizontal="right" vertical="top"/>
      <protection locked="true"/>
    </xf>
    <xf numFmtId="171" fontId="112" fillId="0" borderId="4" xfId="0" applyBorder="true" applyFont="true" applyNumberFormat="true">
      <alignment horizontal="right" vertical="top"/>
      <protection locked="true"/>
    </xf>
    <xf numFmtId="4" fontId="113" fillId="3" borderId="4" xfId="0" applyFill="true" applyBorder="true" applyFont="true" applyNumberFormat="true">
      <alignment vertical="top" horizontal="right"/>
      <protection locked="false"/>
    </xf>
    <xf numFmtId="172" fontId="114" fillId="0" borderId="4" xfId="0" applyBorder="true" applyFont="true" applyNumberFormat="true">
      <alignment horizontal="right" vertical="top"/>
      <protection locked="true"/>
    </xf>
    <xf numFmtId="4" fontId="115" fillId="0" borderId="4" xfId="0" applyBorder="true" applyFont="true" applyNumberFormat="true">
      <alignment horizontal="right" vertical="top"/>
      <protection locked="true"/>
    </xf>
    <xf numFmtId="4" fontId="116" fillId="0" borderId="4" xfId="0" applyBorder="true" applyFont="true" applyNumberFormat="true">
      <alignment horizontal="right" vertical="top"/>
      <protection locked="true"/>
    </xf>
    <xf numFmtId="0" fontId="117" fillId="0" borderId="0" xfId="0" applyFont="true"/>
    <xf numFmtId="0" fontId="118" fillId="0" borderId="4" xfId="0" applyBorder="true" applyFont="true">
      <alignment horizontal="left" vertical="top"/>
      <protection locked="true"/>
    </xf>
    <xf numFmtId="0" fontId="119" fillId="0" borderId="4" xfId="0" applyBorder="true" applyFont="true">
      <alignment horizontal="left" vertical="top" wrapText="true"/>
      <protection locked="true"/>
    </xf>
    <xf numFmtId="0" fontId="120" fillId="0" borderId="4" xfId="0" applyBorder="true" applyFont="true">
      <alignment horizontal="center" vertical="top"/>
      <protection locked="true"/>
    </xf>
    <xf numFmtId="170" fontId="121" fillId="0" borderId="4" xfId="0" applyBorder="true" applyFont="true" applyNumberFormat="true">
      <alignment horizontal="right" vertical="top"/>
      <protection locked="true"/>
    </xf>
    <xf numFmtId="171" fontId="122" fillId="0" borderId="4" xfId="0" applyBorder="true" applyFont="true" applyNumberFormat="true">
      <alignment horizontal="right" vertical="top"/>
      <protection locked="true"/>
    </xf>
    <xf numFmtId="171" fontId="123" fillId="0" borderId="4" xfId="0" applyBorder="true" applyFont="true" applyNumberFormat="true">
      <alignment horizontal="right" vertical="top"/>
      <protection locked="true"/>
    </xf>
    <xf numFmtId="171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2" fontId="126" fillId="0" borderId="4" xfId="0" applyBorder="true" applyFont="true" applyNumberFormat="true">
      <alignment horizontal="right" vertical="top"/>
      <protection locked="tru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0" borderId="4" xfId="0" applyBorder="true" applyFont="true">
      <alignment horizontal="left" vertical="top"/>
      <protection locked="true"/>
    </xf>
    <xf numFmtId="0" fontId="131" fillId="0" borderId="4" xfId="0" applyBorder="true" applyFont="true">
      <alignment horizontal="left" vertical="top" wrapText="true"/>
      <protection locked="true"/>
    </xf>
    <xf numFmtId="0" fontId="132" fillId="0" borderId="4" xfId="0" applyBorder="true" applyFont="true">
      <alignment horizontal="center" vertical="top"/>
      <protection locked="true"/>
    </xf>
    <xf numFmtId="170" fontId="133" fillId="0" borderId="4" xfId="0" applyBorder="true" applyFont="true" applyNumberFormat="true">
      <alignment horizontal="right" vertical="top"/>
      <protection locked="true"/>
    </xf>
    <xf numFmtId="171" fontId="134" fillId="0" borderId="4" xfId="0" applyBorder="true" applyFont="true" applyNumberFormat="true">
      <alignment horizontal="right" vertical="top"/>
      <protection locked="true"/>
    </xf>
    <xf numFmtId="171" fontId="135" fillId="0" borderId="4" xfId="0" applyBorder="true" applyFont="true" applyNumberFormat="true">
      <alignment horizontal="right" vertical="top"/>
      <protection locked="true"/>
    </xf>
    <xf numFmtId="171" fontId="136" fillId="0" borderId="4" xfId="0" applyBorder="true" applyFont="true" applyNumberFormat="true">
      <alignment horizontal="right" vertical="top"/>
      <protection locked="true"/>
    </xf>
    <xf numFmtId="4" fontId="137" fillId="3" borderId="4" xfId="0" applyFill="true" applyBorder="true" applyFont="true" applyNumberFormat="true">
      <alignment vertical="top" horizontal="right"/>
      <protection locked="false"/>
    </xf>
    <xf numFmtId="172" fontId="138" fillId="0" borderId="4" xfId="0" applyBorder="true" applyFont="true" applyNumberFormat="true">
      <alignment horizontal="right" vertical="top"/>
      <protection locked="true"/>
    </xf>
    <xf numFmtId="4" fontId="139" fillId="0" borderId="4" xfId="0" applyBorder="true" applyFont="true" applyNumberFormat="true">
      <alignment horizontal="right" vertical="top"/>
      <protection locked="true"/>
    </xf>
    <xf numFmtId="4" fontId="140" fillId="0" borderId="4" xfId="0" applyBorder="true" applyFont="true" applyNumberFormat="true">
      <alignment horizontal="right" vertical="top"/>
      <protection locked="true"/>
    </xf>
    <xf numFmtId="0" fontId="141" fillId="0" borderId="0" xfId="0" applyFont="true"/>
    <xf numFmtId="0" fontId="142" fillId="0" borderId="4" xfId="0" applyBorder="true" applyFont="true">
      <alignment horizontal="left" vertical="top"/>
      <protection locked="true"/>
    </xf>
    <xf numFmtId="0" fontId="143" fillId="0" borderId="4" xfId="0" applyBorder="true" applyFont="true">
      <alignment horizontal="left" vertical="top" wrapText="true"/>
      <protection locked="true"/>
    </xf>
    <xf numFmtId="0" fontId="144" fillId="0" borderId="4" xfId="0" applyBorder="true" applyFont="true">
      <alignment horizontal="center" vertical="top"/>
      <protection locked="true"/>
    </xf>
    <xf numFmtId="170" fontId="145" fillId="0" borderId="4" xfId="0" applyBorder="true" applyFont="true" applyNumberFormat="true">
      <alignment horizontal="right" vertical="top"/>
      <protection locked="true"/>
    </xf>
    <xf numFmtId="171" fontId="146" fillId="0" borderId="4" xfId="0" applyBorder="true" applyFont="true" applyNumberFormat="true">
      <alignment horizontal="right" vertical="top"/>
      <protection locked="true"/>
    </xf>
    <xf numFmtId="171" fontId="147" fillId="0" borderId="4" xfId="0" applyBorder="true" applyFont="true" applyNumberFormat="true">
      <alignment horizontal="right" vertical="top"/>
      <protection locked="true"/>
    </xf>
    <xf numFmtId="171" fontId="148" fillId="0" borderId="4" xfId="0" applyBorder="true" applyFont="true" applyNumberFormat="true">
      <alignment horizontal="right" vertical="top"/>
      <protection locked="true"/>
    </xf>
    <xf numFmtId="4" fontId="149" fillId="3" borderId="4" xfId="0" applyFill="true" applyBorder="true" applyFont="true" applyNumberFormat="true">
      <alignment vertical="top" horizontal="right"/>
      <protection locked="false"/>
    </xf>
    <xf numFmtId="172" fontId="150" fillId="0" borderId="4" xfId="0" applyBorder="true" applyFont="true" applyNumberFormat="true">
      <alignment horizontal="right" vertical="top"/>
      <protection locked="true"/>
    </xf>
    <xf numFmtId="4" fontId="151" fillId="0" borderId="4" xfId="0" applyBorder="true" applyFont="true" applyNumberFormat="true">
      <alignment horizontal="right" vertical="top"/>
      <protection locked="true"/>
    </xf>
    <xf numFmtId="4" fontId="152" fillId="0" borderId="4" xfId="0" applyBorder="true" applyFont="true" applyNumberFormat="true">
      <alignment horizontal="right" vertical="top"/>
      <protection locked="true"/>
    </xf>
    <xf numFmtId="0" fontId="153" fillId="0" borderId="0" xfId="0" applyFont="true"/>
    <xf numFmtId="0" fontId="154" fillId="0" borderId="4" xfId="0" applyBorder="true" applyFont="true">
      <alignment horizontal="left" vertical="top"/>
      <protection locked="true"/>
    </xf>
    <xf numFmtId="0" fontId="155" fillId="0" borderId="4" xfId="0" applyBorder="true" applyFont="true">
      <alignment horizontal="left" vertical="top" wrapText="true"/>
      <protection locked="true"/>
    </xf>
    <xf numFmtId="0" fontId="156" fillId="0" borderId="4" xfId="0" applyBorder="true" applyFont="true">
      <alignment horizontal="center" vertical="top"/>
      <protection locked="true"/>
    </xf>
    <xf numFmtId="170" fontId="157" fillId="0" borderId="4" xfId="0" applyBorder="true" applyFont="true" applyNumberFormat="true">
      <alignment horizontal="right" vertical="top"/>
      <protection locked="true"/>
    </xf>
    <xf numFmtId="171" fontId="158" fillId="0" borderId="4" xfId="0" applyBorder="true" applyFont="true" applyNumberFormat="true">
      <alignment horizontal="right" vertical="top"/>
      <protection locked="true"/>
    </xf>
    <xf numFmtId="171" fontId="159" fillId="0" borderId="4" xfId="0" applyBorder="true" applyFont="true" applyNumberFormat="true">
      <alignment horizontal="right" vertical="top"/>
      <protection locked="true"/>
    </xf>
    <xf numFmtId="171" fontId="160" fillId="0" borderId="4" xfId="0" applyBorder="true" applyFont="true" applyNumberFormat="true">
      <alignment horizontal="right" vertical="top"/>
      <protection locked="true"/>
    </xf>
    <xf numFmtId="4" fontId="161" fillId="3" borderId="4" xfId="0" applyFill="true" applyBorder="true" applyFont="true" applyNumberFormat="true">
      <alignment vertical="top" horizontal="right"/>
      <protection locked="false"/>
    </xf>
    <xf numFmtId="172" fontId="162" fillId="0" borderId="4" xfId="0" applyBorder="true" applyFont="true" applyNumberFormat="true">
      <alignment horizontal="right" vertical="top"/>
      <protection locked="true"/>
    </xf>
    <xf numFmtId="4" fontId="163" fillId="0" borderId="4" xfId="0" applyBorder="true" applyFont="true" applyNumberFormat="true">
      <alignment horizontal="right" vertical="top"/>
      <protection locked="true"/>
    </xf>
    <xf numFmtId="4" fontId="164" fillId="0" borderId="4" xfId="0" applyBorder="true" applyFont="true" applyNumberFormat="true">
      <alignment horizontal="right" vertical="top"/>
      <protection locked="true"/>
    </xf>
    <xf numFmtId="0" fontId="165" fillId="0" borderId="0" xfId="0" applyFont="true"/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0" fontId="168" fillId="0" borderId="4" xfId="0" applyBorder="true" applyFont="true">
      <alignment horizontal="center" vertical="top"/>
      <protection locked="true"/>
    </xf>
    <xf numFmtId="170" fontId="169" fillId="0" borderId="4" xfId="0" applyBorder="true" applyFont="true" applyNumberFormat="true">
      <alignment horizontal="right" vertical="top"/>
      <protection locked="true"/>
    </xf>
    <xf numFmtId="171" fontId="170" fillId="0" borderId="4" xfId="0" applyBorder="true" applyFont="true" applyNumberFormat="true">
      <alignment horizontal="right" vertical="top"/>
      <protection locked="true"/>
    </xf>
    <xf numFmtId="171" fontId="171" fillId="0" borderId="4" xfId="0" applyBorder="true" applyFont="true" applyNumberFormat="true">
      <alignment horizontal="right" vertical="top"/>
      <protection locked="true"/>
    </xf>
    <xf numFmtId="171" fontId="172" fillId="0" borderId="4" xfId="0" applyBorder="true" applyFont="true" applyNumberFormat="true">
      <alignment horizontal="right" vertical="top"/>
      <protection locked="true"/>
    </xf>
    <xf numFmtId="4" fontId="173" fillId="3" borderId="4" xfId="0" applyFill="true" applyBorder="true" applyFont="true" applyNumberFormat="true">
      <alignment vertical="top" horizontal="right"/>
      <protection locked="false"/>
    </xf>
    <xf numFmtId="172" fontId="174" fillId="0" borderId="4" xfId="0" applyBorder="true" applyFont="true" applyNumberFormat="true">
      <alignment horizontal="right" vertical="top"/>
      <protection locked="true"/>
    </xf>
    <xf numFmtId="4" fontId="175" fillId="0" borderId="4" xfId="0" applyBorder="true" applyFont="true" applyNumberFormat="true">
      <alignment horizontal="right" vertical="top"/>
      <protection locked="true"/>
    </xf>
    <xf numFmtId="4" fontId="176" fillId="0" borderId="4" xfId="0" applyBorder="true" applyFont="true" applyNumberFormat="true">
      <alignment horizontal="right" vertical="top"/>
      <protection locked="true"/>
    </xf>
    <xf numFmtId="0" fontId="177" fillId="0" borderId="0" xfId="0" applyFont="true"/>
    <xf numFmtId="0" fontId="178" fillId="5" borderId="4" xfId="0" applyFill="true" applyBorder="true" applyFont="true">
      <alignment horizontal="left"/>
      <protection locked="true"/>
    </xf>
    <xf numFmtId="0" fontId="179" fillId="5" borderId="4" xfId="0" applyFill="true" applyBorder="true" applyFont="true">
      <alignment horizontal="left"/>
      <protection locked="true"/>
    </xf>
    <xf numFmtId="0" fontId="180" fillId="5" borderId="4" xfId="0" applyFill="true" applyBorder="true" applyFont="true">
      <alignment horizontal="left"/>
      <protection locked="true"/>
    </xf>
    <xf numFmtId="0" fontId="181" fillId="5" borderId="4" xfId="0" applyFill="true" applyBorder="true" applyFont="true">
      <alignment horizontal="left"/>
      <protection locked="true"/>
    </xf>
    <xf numFmtId="0" fontId="182" fillId="5" borderId="4" xfId="0" applyFill="true" applyBorder="true" applyFont="true">
      <alignment horizontal="left"/>
      <protection locked="true"/>
    </xf>
    <xf numFmtId="0" fontId="183" fillId="5" borderId="4" xfId="0" applyFill="true" applyBorder="true" applyFont="true">
      <alignment horizontal="left"/>
      <protection locked="true"/>
    </xf>
    <xf numFmtId="0" fontId="184" fillId="5" borderId="4" xfId="0" applyFill="true" applyBorder="true" applyFont="true">
      <alignment horizontal="left"/>
      <protection locked="true"/>
    </xf>
    <xf numFmtId="0" fontId="185" fillId="5" borderId="4" xfId="0" applyFill="true" applyBorder="true" applyFont="true">
      <alignment horizontal="left"/>
      <protection locked="true"/>
    </xf>
    <xf numFmtId="0" fontId="186" fillId="5" borderId="4" xfId="0" applyFill="true" applyBorder="true" applyFont="true">
      <alignment horizontal="left"/>
      <protection locked="true"/>
    </xf>
    <xf numFmtId="0" fontId="187" fillId="5" borderId="4" xfId="0" applyFill="true" applyBorder="true" applyFont="true">
      <alignment horizontal="left"/>
      <protection locked="true"/>
    </xf>
    <xf numFmtId="4" fontId="188" fillId="5" borderId="4" xfId="0" applyFill="true" applyBorder="true" applyFont="true" applyNumberFormat="true">
      <alignment horizontal="right"/>
      <protection locked="true"/>
    </xf>
    <xf numFmtId="0" fontId="189" fillId="0" borderId="0" xfId="0" applyFont="true"/>
    <xf numFmtId="0" fontId="190" fillId="0" borderId="4" xfId="0" applyBorder="true" applyFont="true">
      <alignment horizontal="left" vertical="top"/>
      <protection locked="true"/>
    </xf>
    <xf numFmtId="0" fontId="191" fillId="0" borderId="4" xfId="0" applyBorder="true" applyFont="true">
      <alignment horizontal="left" vertical="top" wrapText="true"/>
      <protection locked="true"/>
    </xf>
    <xf numFmtId="0" fontId="192" fillId="0" borderId="4" xfId="0" applyBorder="true" applyFont="true">
      <alignment horizontal="center" vertical="top"/>
      <protection locked="true"/>
    </xf>
    <xf numFmtId="170" fontId="193" fillId="0" borderId="4" xfId="0" applyBorder="true" applyFont="true" applyNumberFormat="true">
      <alignment horizontal="right" vertical="top"/>
      <protection locked="true"/>
    </xf>
    <xf numFmtId="171" fontId="194" fillId="0" borderId="4" xfId="0" applyBorder="true" applyFont="true" applyNumberFormat="true">
      <alignment horizontal="right" vertical="top"/>
      <protection locked="true"/>
    </xf>
    <xf numFmtId="171" fontId="195" fillId="0" borderId="4" xfId="0" applyBorder="true" applyFont="true" applyNumberFormat="true">
      <alignment horizontal="right" vertical="top"/>
      <protection locked="true"/>
    </xf>
    <xf numFmtId="171" fontId="196" fillId="0" borderId="4" xfId="0" applyBorder="true" applyFont="true" applyNumberFormat="true">
      <alignment horizontal="right" vertical="top"/>
      <protection locked="true"/>
    </xf>
    <xf numFmtId="4" fontId="197" fillId="3" borderId="4" xfId="0" applyFill="true" applyBorder="true" applyFont="true" applyNumberFormat="true">
      <alignment vertical="top" horizontal="right"/>
      <protection locked="false"/>
    </xf>
    <xf numFmtId="172" fontId="198" fillId="0" borderId="4" xfId="0" applyBorder="true" applyFont="true" applyNumberFormat="true">
      <alignment horizontal="right" vertical="top"/>
      <protection locked="true"/>
    </xf>
    <xf numFmtId="4" fontId="199" fillId="0" borderId="4" xfId="0" applyBorder="true" applyFont="true" applyNumberFormat="true">
      <alignment horizontal="right" vertical="top"/>
      <protection locked="true"/>
    </xf>
    <xf numFmtId="4" fontId="200" fillId="0" borderId="4" xfId="0" applyBorder="true" applyFont="true" applyNumberFormat="true">
      <alignment horizontal="right" vertical="top"/>
      <protection locked="true"/>
    </xf>
    <xf numFmtId="0" fontId="201" fillId="0" borderId="0" xfId="0" applyFont="true"/>
    <xf numFmtId="0" fontId="202" fillId="0" borderId="4" xfId="0" applyBorder="true" applyFont="true">
      <alignment horizontal="left" vertical="top"/>
      <protection locked="true"/>
    </xf>
    <xf numFmtId="0" fontId="203" fillId="0" borderId="4" xfId="0" applyBorder="true" applyFont="true">
      <alignment horizontal="left" vertical="top" wrapText="true"/>
      <protection locked="true"/>
    </xf>
    <xf numFmtId="0" fontId="204" fillId="0" borderId="4" xfId="0" applyBorder="true" applyFont="true">
      <alignment horizontal="center" vertical="top"/>
      <protection locked="true"/>
    </xf>
    <xf numFmtId="170" fontId="205" fillId="0" borderId="4" xfId="0" applyBorder="true" applyFont="true" applyNumberFormat="true">
      <alignment horizontal="right" vertical="top"/>
      <protection locked="true"/>
    </xf>
    <xf numFmtId="171" fontId="206" fillId="0" borderId="4" xfId="0" applyBorder="true" applyFont="true" applyNumberFormat="true">
      <alignment horizontal="right" vertical="top"/>
      <protection locked="true"/>
    </xf>
    <xf numFmtId="171" fontId="207" fillId="0" borderId="4" xfId="0" applyBorder="true" applyFont="true" applyNumberFormat="true">
      <alignment horizontal="right" vertical="top"/>
      <protection locked="true"/>
    </xf>
    <xf numFmtId="171" fontId="208" fillId="0" borderId="4" xfId="0" applyBorder="true" applyFont="true" applyNumberFormat="true">
      <alignment horizontal="right" vertical="top"/>
      <protection locked="true"/>
    </xf>
    <xf numFmtId="4" fontId="209" fillId="3" borderId="4" xfId="0" applyFill="true" applyBorder="true" applyFont="true" applyNumberFormat="true">
      <alignment vertical="top" horizontal="right"/>
      <protection locked="false"/>
    </xf>
    <xf numFmtId="172" fontId="210" fillId="0" borderId="4" xfId="0" applyBorder="true" applyFont="true" applyNumberFormat="true">
      <alignment horizontal="right" vertical="top"/>
      <protection locked="true"/>
    </xf>
    <xf numFmtId="4" fontId="211" fillId="0" borderId="4" xfId="0" applyBorder="true" applyFont="true" applyNumberFormat="true">
      <alignment horizontal="right" vertical="top"/>
      <protection locked="true"/>
    </xf>
    <xf numFmtId="4" fontId="212" fillId="0" borderId="4" xfId="0" applyBorder="true" applyFont="true" applyNumberFormat="true">
      <alignment horizontal="right" vertical="top"/>
      <protection locked="true"/>
    </xf>
    <xf numFmtId="0" fontId="213" fillId="0" borderId="0" xfId="0" applyFont="true"/>
    <xf numFmtId="0" fontId="214" fillId="0" borderId="4" xfId="0" applyBorder="true" applyFont="true">
      <alignment horizontal="left" vertical="top"/>
      <protection locked="true"/>
    </xf>
    <xf numFmtId="0" fontId="215" fillId="0" borderId="4" xfId="0" applyBorder="true" applyFont="true">
      <alignment horizontal="left" vertical="top" wrapText="true"/>
      <protection locked="true"/>
    </xf>
    <xf numFmtId="0" fontId="216" fillId="0" borderId="4" xfId="0" applyBorder="true" applyFont="true">
      <alignment horizontal="center" vertical="top"/>
      <protection locked="true"/>
    </xf>
    <xf numFmtId="170" fontId="217" fillId="0" borderId="4" xfId="0" applyBorder="true" applyFont="true" applyNumberFormat="true">
      <alignment horizontal="right" vertical="top"/>
      <protection locked="true"/>
    </xf>
    <xf numFmtId="171" fontId="218" fillId="0" borderId="4" xfId="0" applyBorder="true" applyFont="true" applyNumberFormat="true">
      <alignment horizontal="right" vertical="top"/>
      <protection locked="true"/>
    </xf>
    <xf numFmtId="171" fontId="219" fillId="0" borderId="4" xfId="0" applyBorder="true" applyFont="true" applyNumberFormat="true">
      <alignment horizontal="right" vertical="top"/>
      <protection locked="true"/>
    </xf>
    <xf numFmtId="171" fontId="220" fillId="0" borderId="4" xfId="0" applyBorder="true" applyFont="true" applyNumberFormat="true">
      <alignment horizontal="right" vertical="top"/>
      <protection locked="true"/>
    </xf>
    <xf numFmtId="4" fontId="221" fillId="3" borderId="4" xfId="0" applyFill="true" applyBorder="true" applyFont="true" applyNumberFormat="true">
      <alignment vertical="top" horizontal="right"/>
      <protection locked="false"/>
    </xf>
    <xf numFmtId="172" fontId="222" fillId="0" borderId="4" xfId="0" applyBorder="true" applyFont="true" applyNumberFormat="true">
      <alignment horizontal="right" vertical="top"/>
      <protection locked="true"/>
    </xf>
    <xf numFmtId="4" fontId="223" fillId="0" borderId="4" xfId="0" applyBorder="true" applyFont="true" applyNumberFormat="true">
      <alignment horizontal="right" vertical="top"/>
      <protection locked="true"/>
    </xf>
    <xf numFmtId="4" fontId="224" fillId="0" borderId="4" xfId="0" applyBorder="true" applyFont="true" applyNumberFormat="true">
      <alignment horizontal="right" vertical="top"/>
      <protection locked="true"/>
    </xf>
    <xf numFmtId="0" fontId="225" fillId="0" borderId="0" xfId="0" applyFont="true"/>
    <xf numFmtId="0" fontId="226" fillId="5" borderId="4" xfId="0" applyFill="true" applyBorder="true" applyFont="true">
      <alignment horizontal="left"/>
      <protection locked="true"/>
    </xf>
    <xf numFmtId="0" fontId="227" fillId="5" borderId="4" xfId="0" applyFill="true" applyBorder="true" applyFont="true">
      <alignment horizontal="left"/>
      <protection locked="true"/>
    </xf>
    <xf numFmtId="0" fontId="228" fillId="5" borderId="4" xfId="0" applyFill="true" applyBorder="true" applyFont="true">
      <alignment horizontal="left"/>
      <protection locked="true"/>
    </xf>
    <xf numFmtId="0" fontId="229" fillId="5" borderId="4" xfId="0" applyFill="true" applyBorder="true" applyFont="true">
      <alignment horizontal="left"/>
      <protection locked="true"/>
    </xf>
    <xf numFmtId="0" fontId="230" fillId="5" borderId="4" xfId="0" applyFill="true" applyBorder="true" applyFont="true">
      <alignment horizontal="left"/>
      <protection locked="true"/>
    </xf>
    <xf numFmtId="0" fontId="231" fillId="5" borderId="4" xfId="0" applyFill="true" applyBorder="true" applyFont="true">
      <alignment horizontal="left"/>
      <protection locked="true"/>
    </xf>
    <xf numFmtId="0" fontId="232" fillId="5" borderId="4" xfId="0" applyFill="true" applyBorder="true" applyFont="true">
      <alignment horizontal="left"/>
      <protection locked="true"/>
    </xf>
    <xf numFmtId="0" fontId="233" fillId="5" borderId="4" xfId="0" applyFill="true" applyBorder="true" applyFont="true">
      <alignment horizontal="left"/>
      <protection locked="true"/>
    </xf>
    <xf numFmtId="0" fontId="234" fillId="5" borderId="4" xfId="0" applyFill="true" applyBorder="true" applyFont="true">
      <alignment horizontal="left"/>
      <protection locked="true"/>
    </xf>
    <xf numFmtId="0" fontId="235" fillId="5" borderId="4" xfId="0" applyFill="true" applyBorder="true" applyFont="true">
      <alignment horizontal="left"/>
      <protection locked="true"/>
    </xf>
    <xf numFmtId="4" fontId="236" fillId="5" borderId="4" xfId="0" applyFill="true" applyBorder="true" applyFont="true" applyNumberFormat="true">
      <alignment horizontal="right"/>
      <protection locked="true"/>
    </xf>
    <xf numFmtId="0" fontId="237" fillId="0" borderId="0" xfId="0" applyFont="true"/>
    <xf numFmtId="0" fontId="238" fillId="0" borderId="4" xfId="0" applyBorder="true" applyFont="true">
      <alignment horizontal="left" vertical="top"/>
      <protection locked="true"/>
    </xf>
    <xf numFmtId="0" fontId="239" fillId="0" borderId="4" xfId="0" applyBorder="true" applyFont="true">
      <alignment horizontal="left" vertical="top" wrapText="true"/>
      <protection locked="true"/>
    </xf>
    <xf numFmtId="0" fontId="240" fillId="0" borderId="4" xfId="0" applyBorder="true" applyFont="true">
      <alignment horizontal="center" vertical="top"/>
      <protection locked="true"/>
    </xf>
    <xf numFmtId="170" fontId="241" fillId="0" borderId="4" xfId="0" applyBorder="true" applyFont="true" applyNumberFormat="true">
      <alignment horizontal="right" vertical="top"/>
      <protection locked="true"/>
    </xf>
    <xf numFmtId="171" fontId="242" fillId="0" borderId="4" xfId="0" applyBorder="true" applyFont="true" applyNumberFormat="true">
      <alignment horizontal="right" vertical="top"/>
      <protection locked="true"/>
    </xf>
    <xf numFmtId="171" fontId="243" fillId="0" borderId="4" xfId="0" applyBorder="true" applyFont="true" applyNumberFormat="true">
      <alignment horizontal="right" vertical="top"/>
      <protection locked="true"/>
    </xf>
    <xf numFmtId="171" fontId="244" fillId="0" borderId="4" xfId="0" applyBorder="true" applyFont="true" applyNumberFormat="true">
      <alignment horizontal="right" vertical="top"/>
      <protection locked="true"/>
    </xf>
    <xf numFmtId="4" fontId="245" fillId="3" borderId="4" xfId="0" applyFill="true" applyBorder="true" applyFont="true" applyNumberFormat="true">
      <alignment vertical="top" horizontal="right"/>
      <protection locked="false"/>
    </xf>
    <xf numFmtId="172" fontId="246" fillId="0" borderId="4" xfId="0" applyBorder="true" applyFont="true" applyNumberFormat="true">
      <alignment horizontal="right" vertical="top"/>
      <protection locked="true"/>
    </xf>
    <xf numFmtId="4" fontId="247" fillId="0" borderId="4" xfId="0" applyBorder="true" applyFont="true" applyNumberFormat="true">
      <alignment horizontal="right" vertical="top"/>
      <protection locked="true"/>
    </xf>
    <xf numFmtId="4" fontId="248" fillId="0" borderId="4" xfId="0" applyBorder="true" applyFont="true" applyNumberFormat="true">
      <alignment horizontal="right" vertical="top"/>
      <protection locked="true"/>
    </xf>
    <xf numFmtId="0" fontId="249" fillId="0" borderId="0" xfId="0" applyFont="true"/>
    <xf numFmtId="0" fontId="250" fillId="5" borderId="0" xfId="0" applyFill="true" applyFont="true">
      <alignment horizontal="right"/>
      <protection locked="true"/>
    </xf>
    <xf numFmtId="4" fontId="251" fillId="5" borderId="0" xfId="0" applyFill="true" applyFont="true" applyNumberFormat="true">
      <alignment horizontal="right"/>
      <protection locked="true"/>
    </xf>
    <xf numFmtId="0" fontId="252" fillId="7" borderId="0" xfId="0" applyFont="true" applyFill="true">
      <alignment horizontal="left" vertical="top"/>
      <protection locked="true"/>
    </xf>
    <xf numFmtId="0" fontId="253" fillId="3" borderId="0" xfId="0" applyFont="true" applyFill="true">
      <alignment horizontal="left" vertical="top"/>
      <protection locked="true"/>
    </xf>
    <xf numFmtId="0" fontId="254" fillId="0" borderId="5" xfId="0" applyFont="true" applyBorder="true">
      <alignment horizontal="center" vertical="top"/>
      <protection locked="true"/>
    </xf>
    <xf numFmtId="166" fontId="255" fillId="0" borderId="0" xfId="0" applyFont="true" applyNumberFormat="true">
      <alignment horizontal="center" vertical="top"/>
      <protection locked="true"/>
    </xf>
    <xf numFmtId="0" fontId="256" fillId="0" borderId="0" xfId="0" applyFont="true">
      <alignment horizontal="left" vertical="top"/>
      <protection locked="true"/>
    </xf>
    <xf numFmtId="165" fontId="257" fillId="0" borderId="0" xfId="0" applyFont="true" applyNumberFormat="true">
      <alignment horizontal="left" vertical="top"/>
      <protection locked="true"/>
    </xf>
    <xf numFmtId="168" fontId="258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259" fillId="5" borderId="4" xfId="0" applyFill="true" applyBorder="true" applyFont="true">
      <alignment horizontal="left"/>
      <protection locked="true"/>
    </xf>
    <xf numFmtId="0" fontId="260" fillId="5" borderId="4" xfId="0" applyFill="true" applyBorder="true" applyFont="true">
      <alignment horizontal="left"/>
      <protection locked="true"/>
    </xf>
    <xf numFmtId="0" fontId="261" fillId="5" borderId="4" xfId="0" applyFill="true" applyBorder="true" applyFont="true">
      <alignment horizontal="left"/>
      <protection locked="true"/>
    </xf>
    <xf numFmtId="0" fontId="262" fillId="5" borderId="4" xfId="0" applyFill="true" applyBorder="true" applyFont="true">
      <alignment horizontal="left"/>
      <protection locked="true"/>
    </xf>
    <xf numFmtId="0" fontId="263" fillId="5" borderId="4" xfId="0" applyFill="true" applyBorder="true" applyFont="true">
      <alignment horizontal="left"/>
      <protection locked="true"/>
    </xf>
    <xf numFmtId="0" fontId="264" fillId="5" borderId="4" xfId="0" applyFill="true" applyBorder="true" applyFont="true">
      <alignment horizontal="left"/>
      <protection locked="true"/>
    </xf>
    <xf numFmtId="0" fontId="265" fillId="5" borderId="4" xfId="0" applyFill="true" applyBorder="true" applyFont="true">
      <alignment horizontal="left"/>
      <protection locked="true"/>
    </xf>
    <xf numFmtId="0" fontId="266" fillId="5" borderId="4" xfId="0" applyFill="true" applyBorder="true" applyFont="true">
      <alignment horizontal="left"/>
      <protection locked="true"/>
    </xf>
    <xf numFmtId="0" fontId="267" fillId="5" borderId="4" xfId="0" applyFill="true" applyBorder="true" applyFont="true">
      <alignment horizontal="left"/>
      <protection locked="true"/>
    </xf>
    <xf numFmtId="0" fontId="268" fillId="0" borderId="4" xfId="0" applyBorder="true" applyFont="true">
      <alignment horizontal="left" vertical="top"/>
      <protection locked="true"/>
    </xf>
    <xf numFmtId="0" fontId="269" fillId="0" borderId="4" xfId="0" applyBorder="true" applyFont="true">
      <alignment horizontal="left" vertical="top" wrapText="true"/>
      <protection locked="true"/>
    </xf>
    <xf numFmtId="4" fontId="270" fillId="3" borderId="4" xfId="0" applyFill="true" applyBorder="true" applyFont="true" applyNumberFormat="true">
      <alignment vertical="top" horizontal="right"/>
      <protection locked="false"/>
    </xf>
    <xf numFmtId="4" fontId="271" fillId="0" borderId="4" xfId="0" applyBorder="true" applyFont="true" applyNumberFormat="true">
      <alignment horizontal="right" vertical="top"/>
      <protection locked="true"/>
    </xf>
    <xf numFmtId="4" fontId="272" fillId="3" borderId="4" xfId="0" applyFill="true" applyBorder="true" applyFont="true" applyNumberFormat="true">
      <alignment vertical="top" horizontal="right"/>
      <protection locked="false"/>
    </xf>
    <xf numFmtId="4" fontId="273" fillId="0" borderId="4" xfId="0" applyBorder="true" applyFont="true" applyNumberFormat="true">
      <alignment horizontal="right" vertical="top"/>
      <protection locked="true"/>
    </xf>
    <xf numFmtId="4" fontId="274" fillId="5" borderId="4" xfId="0" applyFill="true" applyBorder="true" applyFont="true" applyNumberFormat="true">
      <alignment horizontal="right" vertical="top"/>
      <protection locked="true"/>
    </xf>
    <xf numFmtId="4" fontId="275" fillId="5" borderId="4" xfId="0" applyFill="true" applyBorder="true" applyFont="true" applyNumberFormat="true">
      <alignment horizontal="right" vertical="top"/>
      <protection locked="true"/>
    </xf>
    <xf numFmtId="0" fontId="276" fillId="0" borderId="4" xfId="0" applyBorder="true" applyFont="true">
      <alignment horizontal="left" vertical="top"/>
      <protection locked="true"/>
    </xf>
    <xf numFmtId="0" fontId="277" fillId="0" borderId="4" xfId="0" applyBorder="true" applyFont="true">
      <alignment horizontal="left" vertical="top" wrapText="true"/>
      <protection locked="true"/>
    </xf>
    <xf numFmtId="4" fontId="278" fillId="3" borderId="4" xfId="0" applyFill="true" applyBorder="true" applyFont="true" applyNumberFormat="true">
      <alignment vertical="top" horizontal="right"/>
      <protection locked="false"/>
    </xf>
    <xf numFmtId="4" fontId="279" fillId="0" borderId="4" xfId="0" applyBorder="true" applyFont="true" applyNumberFormat="true">
      <alignment horizontal="right" vertical="top"/>
      <protection locked="true"/>
    </xf>
    <xf numFmtId="4" fontId="280" fillId="3" borderId="4" xfId="0" applyFill="true" applyBorder="true" applyFont="true" applyNumberFormat="true">
      <alignment vertical="top" horizontal="right"/>
      <protection locked="false"/>
    </xf>
    <xf numFmtId="4" fontId="281" fillId="0" borderId="4" xfId="0" applyBorder="true" applyFont="true" applyNumberFormat="true">
      <alignment horizontal="right" vertical="top"/>
      <protection locked="true"/>
    </xf>
    <xf numFmtId="4" fontId="282" fillId="5" borderId="4" xfId="0" applyFill="true" applyBorder="true" applyFont="true" applyNumberFormat="true">
      <alignment horizontal="right" vertical="top"/>
      <protection locked="true"/>
    </xf>
    <xf numFmtId="4" fontId="283" fillId="5" borderId="4" xfId="0" applyFill="true" applyBorder="true" applyFont="true" applyNumberFormat="true">
      <alignment horizontal="right" vertical="top"/>
      <protection locked="true"/>
    </xf>
    <xf numFmtId="0" fontId="284" fillId="0" borderId="4" xfId="0" applyBorder="true" applyFont="true">
      <alignment horizontal="left" vertical="top"/>
      <protection locked="true"/>
    </xf>
    <xf numFmtId="0" fontId="285" fillId="0" borderId="4" xfId="0" applyBorder="true" applyFont="true">
      <alignment horizontal="left" vertical="top" wrapText="true"/>
      <protection locked="true"/>
    </xf>
    <xf numFmtId="4" fontId="286" fillId="3" borderId="4" xfId="0" applyFill="true" applyBorder="true" applyFont="true" applyNumberFormat="true">
      <alignment vertical="top" horizontal="right"/>
      <protection locked="false"/>
    </xf>
    <xf numFmtId="4" fontId="287" fillId="0" borderId="4" xfId="0" applyBorder="true" applyFont="true" applyNumberFormat="true">
      <alignment horizontal="right" vertical="top"/>
      <protection locked="true"/>
    </xf>
    <xf numFmtId="4" fontId="288" fillId="3" borderId="4" xfId="0" applyFill="true" applyBorder="true" applyFont="true" applyNumberFormat="true">
      <alignment vertical="top" horizontal="right"/>
      <protection locked="false"/>
    </xf>
    <xf numFmtId="4" fontId="289" fillId="0" borderId="4" xfId="0" applyBorder="true" applyFont="true" applyNumberFormat="true">
      <alignment horizontal="right" vertical="top"/>
      <protection locked="true"/>
    </xf>
    <xf numFmtId="4" fontId="290" fillId="5" borderId="4" xfId="0" applyFill="true" applyBorder="true" applyFont="true" applyNumberFormat="true">
      <alignment horizontal="right" vertical="top"/>
      <protection locked="true"/>
    </xf>
    <xf numFmtId="4" fontId="291" fillId="5" borderId="4" xfId="0" applyFill="true" applyBorder="true" applyFont="true" applyNumberFormat="true">
      <alignment horizontal="right" vertical="top"/>
      <protection locked="true"/>
    </xf>
    <xf numFmtId="0" fontId="292" fillId="0" borderId="4" xfId="0" applyBorder="true" applyFont="true">
      <alignment horizontal="left" vertical="top"/>
      <protection locked="true"/>
    </xf>
    <xf numFmtId="0" fontId="293" fillId="0" borderId="4" xfId="0" applyBorder="true" applyFont="true">
      <alignment horizontal="left" vertical="top" wrapText="true"/>
      <protection locked="true"/>
    </xf>
    <xf numFmtId="4" fontId="294" fillId="3" borderId="4" xfId="0" applyFill="true" applyBorder="true" applyFont="true" applyNumberFormat="true">
      <alignment vertical="top" horizontal="right"/>
      <protection locked="false"/>
    </xf>
    <xf numFmtId="4" fontId="295" fillId="0" borderId="4" xfId="0" applyBorder="true" applyFont="true" applyNumberFormat="true">
      <alignment horizontal="right" vertical="top"/>
      <protection locked="true"/>
    </xf>
    <xf numFmtId="4" fontId="296" fillId="3" borderId="4" xfId="0" applyFill="true" applyBorder="true" applyFont="true" applyNumberFormat="true">
      <alignment vertical="top" horizontal="right"/>
      <protection locked="false"/>
    </xf>
    <xf numFmtId="4" fontId="297" fillId="0" borderId="4" xfId="0" applyBorder="true" applyFont="true" applyNumberFormat="true">
      <alignment horizontal="right" vertical="top"/>
      <protection locked="true"/>
    </xf>
    <xf numFmtId="4" fontId="298" fillId="5" borderId="4" xfId="0" applyFill="true" applyBorder="true" applyFont="true" applyNumberFormat="true">
      <alignment horizontal="right" vertical="top"/>
      <protection locked="true"/>
    </xf>
    <xf numFmtId="4" fontId="299" fillId="5" borderId="4" xfId="0" applyFill="true" applyBorder="true" applyFont="true" applyNumberFormat="true">
      <alignment horizontal="right" vertical="top"/>
      <protection locked="true"/>
    </xf>
    <xf numFmtId="0" fontId="300" fillId="5" borderId="4" xfId="0" applyFill="true" applyBorder="true" applyFont="true">
      <alignment horizontal="left"/>
      <protection locked="true"/>
    </xf>
    <xf numFmtId="0" fontId="301" fillId="5" borderId="4" xfId="0" applyFill="true" applyBorder="true" applyFont="true">
      <alignment horizontal="left"/>
      <protection locked="true"/>
    </xf>
    <xf numFmtId="4" fontId="302" fillId="5" borderId="4" xfId="0" applyFill="true" applyBorder="true" applyFont="true" applyNumberFormat="true">
      <alignment horizontal="right"/>
      <protection locked="true"/>
    </xf>
    <xf numFmtId="4" fontId="303" fillId="5" borderId="4" xfId="0" applyFill="true" applyBorder="true" applyFont="true" applyNumberFormat="true">
      <alignment horizontal="right"/>
      <protection locked="true"/>
    </xf>
    <xf numFmtId="0" fontId="304" fillId="5" borderId="4" xfId="0" applyFill="true" applyBorder="true" applyFont="true">
      <alignment horizontal="left"/>
      <protection locked="true"/>
    </xf>
    <xf numFmtId="4" fontId="305" fillId="5" borderId="4" xfId="0" applyFill="true" applyBorder="true" applyFont="true" applyNumberFormat="true">
      <alignment horizontal="right"/>
      <protection locked="true"/>
    </xf>
    <xf numFmtId="0" fontId="306" fillId="5" borderId="4" xfId="0" applyFill="true" applyBorder="true" applyFont="true">
      <alignment horizontal="left"/>
      <protection locked="true"/>
    </xf>
    <xf numFmtId="4" fontId="307" fillId="5" borderId="4" xfId="0" applyFill="true" applyBorder="true" applyFont="true" applyNumberFormat="true">
      <alignment horizontal="right"/>
      <protection locked="true"/>
    </xf>
    <xf numFmtId="4" fontId="308" fillId="5" borderId="4" xfId="0" applyFill="true" applyBorder="true" applyFont="true" applyNumberFormat="true">
      <alignment horizontal="right"/>
      <protection locked="true"/>
    </xf>
    <xf numFmtId="0" fontId="309" fillId="0" borderId="0" xfId="0" applyFont="true">
      <alignment horizontal="left" vertical="top"/>
      <protection locked="true"/>
    </xf>
    <xf numFmtId="165" fontId="310" fillId="0" borderId="0" xfId="0" applyFont="true" applyNumberFormat="true">
      <alignment horizontal="left" vertical="top"/>
      <protection locked="true"/>
    </xf>
    <xf numFmtId="168" fontId="311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312" fillId="5" borderId="4" xfId="0" applyFill="true" applyBorder="true" applyFont="true">
      <alignment horizontal="left"/>
      <protection locked="true"/>
    </xf>
    <xf numFmtId="0" fontId="313" fillId="5" borderId="4" xfId="0" applyFill="true" applyBorder="true" applyFont="true">
      <alignment horizontal="left"/>
      <protection locked="true"/>
    </xf>
    <xf numFmtId="0" fontId="314" fillId="5" borderId="4" xfId="0" applyFill="true" applyBorder="true" applyFont="true">
      <alignment horizontal="left"/>
      <protection locked="true"/>
    </xf>
    <xf numFmtId="0" fontId="315" fillId="5" borderId="4" xfId="0" applyFill="true" applyBorder="true" applyFont="true">
      <alignment horizontal="left"/>
      <protection locked="true"/>
    </xf>
    <xf numFmtId="0" fontId="316" fillId="5" borderId="4" xfId="0" applyFill="true" applyBorder="true" applyFont="true">
      <alignment horizontal="left"/>
      <protection locked="true"/>
    </xf>
    <xf numFmtId="0" fontId="317" fillId="5" borderId="4" xfId="0" applyFill="true" applyBorder="true" applyFont="true">
      <alignment horizontal="left"/>
      <protection locked="true"/>
    </xf>
    <xf numFmtId="0" fontId="318" fillId="5" borderId="4" xfId="0" applyFill="true" applyBorder="true" applyFont="true">
      <alignment horizontal="left"/>
      <protection locked="true"/>
    </xf>
    <xf numFmtId="0" fontId="319" fillId="5" borderId="4" xfId="0" applyFill="true" applyBorder="true" applyFont="true">
      <alignment horizontal="left"/>
      <protection locked="true"/>
    </xf>
    <xf numFmtId="0" fontId="320" fillId="5" borderId="4" xfId="0" applyFill="true" applyBorder="true" applyFont="true">
      <alignment horizontal="left"/>
      <protection locked="true"/>
    </xf>
    <xf numFmtId="0" fontId="321" fillId="0" borderId="4" xfId="0" applyBorder="true" applyFont="true">
      <alignment horizontal="left" vertical="top"/>
      <protection locked="true"/>
    </xf>
    <xf numFmtId="4" fontId="322" fillId="0" borderId="4" xfId="0" applyBorder="true" applyFont="true" applyNumberFormat="true">
      <alignment horizontal="right" vertical="top"/>
      <protection locked="true"/>
    </xf>
    <xf numFmtId="4" fontId="323" fillId="0" borderId="4" xfId="0" applyBorder="true" applyFont="true" applyNumberFormat="true">
      <alignment horizontal="right" vertical="top"/>
      <protection locked="true"/>
    </xf>
    <xf numFmtId="4" fontId="324" fillId="3" borderId="4" xfId="0" applyFill="true" applyBorder="true" applyFont="true" applyNumberFormat="true">
      <alignment vertical="top"/>
      <protection locked="false"/>
    </xf>
    <xf numFmtId="0" fontId="325" fillId="0" borderId="4" xfId="0" applyBorder="true" applyFont="true">
      <alignment horizontal="left" vertical="top"/>
      <protection locked="true"/>
    </xf>
    <xf numFmtId="0" fontId="326" fillId="0" borderId="4" xfId="0" applyBorder="true" applyFont="true">
      <alignment horizontal="left" vertical="top"/>
      <protection locked="true"/>
    </xf>
    <xf numFmtId="0" fontId="327" fillId="0" borderId="4" xfId="0" applyBorder="true" applyFont="true">
      <alignment horizontal="left" vertical="top"/>
      <protection locked="true"/>
    </xf>
    <xf numFmtId="0" fontId="328" fillId="0" borderId="4" xfId="0" applyBorder="true" applyFont="true">
      <alignment horizontal="left" vertical="top"/>
      <protection locked="true"/>
    </xf>
    <xf numFmtId="0" fontId="329" fillId="0" borderId="4" xfId="0" applyBorder="true" applyFont="true">
      <alignment horizontal="left" vertical="top"/>
      <protection locked="true"/>
    </xf>
    <xf numFmtId="0" fontId="330" fillId="0" borderId="0" xfId="0" applyFont="true"/>
    <xf numFmtId="0" fontId="331" fillId="0" borderId="4" xfId="0" applyBorder="true" applyFont="true">
      <alignment horizontal="left" vertical="top"/>
      <protection locked="true"/>
    </xf>
    <xf numFmtId="4" fontId="332" fillId="0" borderId="4" xfId="0" applyBorder="true" applyFont="true" applyNumberFormat="true">
      <alignment horizontal="right" vertical="top"/>
      <protection locked="true"/>
    </xf>
    <xf numFmtId="4" fontId="333" fillId="0" borderId="4" xfId="0" applyBorder="true" applyFont="true" applyNumberFormat="true">
      <alignment horizontal="right" vertical="top"/>
      <protection locked="true"/>
    </xf>
    <xf numFmtId="4" fontId="334" fillId="3" borderId="4" xfId="0" applyFill="true" applyBorder="true" applyFont="true" applyNumberFormat="true">
      <alignment vertical="top"/>
      <protection locked="false"/>
    </xf>
    <xf numFmtId="0" fontId="335" fillId="0" borderId="4" xfId="0" applyBorder="true" applyFont="true">
      <alignment horizontal="left" vertical="top"/>
      <protection locked="true"/>
    </xf>
    <xf numFmtId="0" fontId="336" fillId="0" borderId="4" xfId="0" applyBorder="true" applyFont="true">
      <alignment horizontal="left" vertical="top"/>
      <protection locked="true"/>
    </xf>
    <xf numFmtId="0" fontId="337" fillId="0" borderId="4" xfId="0" applyBorder="true" applyFont="true">
      <alignment horizontal="left" vertical="top"/>
      <protection locked="true"/>
    </xf>
    <xf numFmtId="0" fontId="338" fillId="0" borderId="4" xfId="0" applyBorder="true" applyFont="true">
      <alignment horizontal="left" vertical="top"/>
      <protection locked="true"/>
    </xf>
    <xf numFmtId="0" fontId="339" fillId="0" borderId="4" xfId="0" applyBorder="true" applyFont="true">
      <alignment horizontal="left" vertical="top"/>
      <protection locked="true"/>
    </xf>
    <xf numFmtId="0" fontId="340" fillId="0" borderId="0" xfId="0" applyFont="true"/>
    <xf numFmtId="0" fontId="341" fillId="0" borderId="4" xfId="0" applyBorder="true" applyFont="true">
      <alignment horizontal="left" vertical="top"/>
      <protection locked="true"/>
    </xf>
    <xf numFmtId="4" fontId="342" fillId="0" borderId="4" xfId="0" applyBorder="true" applyFont="true" applyNumberFormat="true">
      <alignment horizontal="right" vertical="top"/>
      <protection locked="true"/>
    </xf>
    <xf numFmtId="4" fontId="343" fillId="0" borderId="4" xfId="0" applyBorder="true" applyFont="true" applyNumberFormat="true">
      <alignment horizontal="right" vertical="top"/>
      <protection locked="true"/>
    </xf>
    <xf numFmtId="4" fontId="344" fillId="3" borderId="4" xfId="0" applyFill="true" applyBorder="true" applyFont="true" applyNumberFormat="true">
      <alignment vertical="top"/>
      <protection locked="false"/>
    </xf>
    <xf numFmtId="0" fontId="345" fillId="0" borderId="4" xfId="0" applyBorder="true" applyFont="true">
      <alignment horizontal="left" vertical="top"/>
      <protection locked="true"/>
    </xf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/>
      <protection locked="true"/>
    </xf>
    <xf numFmtId="0" fontId="348" fillId="0" borderId="4" xfId="0" applyBorder="true" applyFont="true">
      <alignment horizontal="left" vertical="top"/>
      <protection locked="true"/>
    </xf>
    <xf numFmtId="0" fontId="349" fillId="0" borderId="4" xfId="0" applyBorder="true" applyFont="true">
      <alignment horizontal="left" vertical="top"/>
      <protection locked="true"/>
    </xf>
    <xf numFmtId="0" fontId="350" fillId="0" borderId="0" xfId="0" applyFont="true"/>
    <xf numFmtId="0" fontId="351" fillId="0" borderId="4" xfId="0" applyBorder="true" applyFont="true">
      <alignment horizontal="left" vertical="top"/>
      <protection locked="true"/>
    </xf>
    <xf numFmtId="4" fontId="352" fillId="0" borderId="4" xfId="0" applyBorder="true" applyFont="true" applyNumberFormat="true">
      <alignment horizontal="right" vertical="top"/>
      <protection locked="true"/>
    </xf>
    <xf numFmtId="4" fontId="353" fillId="0" borderId="4" xfId="0" applyBorder="true" applyFont="true" applyNumberFormat="true">
      <alignment horizontal="right" vertical="top"/>
      <protection locked="true"/>
    </xf>
    <xf numFmtId="4" fontId="354" fillId="3" borderId="4" xfId="0" applyFill="true" applyBorder="true" applyFont="true" applyNumberFormat="true">
      <alignment vertical="top"/>
      <protection locked="false"/>
    </xf>
    <xf numFmtId="0" fontId="355" fillId="0" borderId="4" xfId="0" applyBorder="true" applyFont="true">
      <alignment horizontal="left" vertical="top"/>
      <protection locked="true"/>
    </xf>
    <xf numFmtId="0" fontId="356" fillId="0" borderId="4" xfId="0" applyBorder="true" applyFont="true">
      <alignment horizontal="left" vertical="top"/>
      <protection locked="true"/>
    </xf>
    <xf numFmtId="0" fontId="357" fillId="0" borderId="4" xfId="0" applyBorder="true" applyFont="true">
      <alignment horizontal="left" vertical="top"/>
      <protection locked="true"/>
    </xf>
    <xf numFmtId="0" fontId="358" fillId="0" borderId="4" xfId="0" applyBorder="true" applyFont="true">
      <alignment horizontal="left" vertical="top"/>
      <protection locked="true"/>
    </xf>
    <xf numFmtId="0" fontId="359" fillId="0" borderId="4" xfId="0" applyBorder="true" applyFont="true">
      <alignment horizontal="left" vertical="top"/>
      <protection locked="true"/>
    </xf>
    <xf numFmtId="0" fontId="360" fillId="0" borderId="0" xfId="0" applyFont="true"/>
    <xf numFmtId="0" fontId="361" fillId="0" borderId="4" xfId="0" applyBorder="true" applyFont="true">
      <alignment horizontal="left" vertical="top"/>
      <protection locked="true"/>
    </xf>
    <xf numFmtId="4" fontId="362" fillId="0" borderId="4" xfId="0" applyBorder="true" applyFont="true" applyNumberFormat="true">
      <alignment horizontal="right" vertical="top"/>
      <protection locked="true"/>
    </xf>
    <xf numFmtId="4" fontId="363" fillId="0" borderId="4" xfId="0" applyBorder="true" applyFont="true" applyNumberFormat="true">
      <alignment horizontal="right" vertical="top"/>
      <protection locked="true"/>
    </xf>
    <xf numFmtId="4" fontId="364" fillId="3" borderId="4" xfId="0" applyFill="true" applyBorder="true" applyFont="true" applyNumberFormat="true">
      <alignment vertical="top"/>
      <protection locked="false"/>
    </xf>
    <xf numFmtId="0" fontId="365" fillId="0" borderId="4" xfId="0" applyBorder="true" applyFont="true">
      <alignment horizontal="left" vertical="top"/>
      <protection locked="true"/>
    </xf>
    <xf numFmtId="0" fontId="366" fillId="0" borderId="4" xfId="0" applyBorder="true" applyFont="true">
      <alignment horizontal="left" vertical="top"/>
      <protection locked="true"/>
    </xf>
    <xf numFmtId="0" fontId="367" fillId="0" borderId="4" xfId="0" applyBorder="true" applyFont="true">
      <alignment horizontal="left" vertical="top"/>
      <protection locked="true"/>
    </xf>
    <xf numFmtId="0" fontId="368" fillId="0" borderId="4" xfId="0" applyBorder="true" applyFont="true">
      <alignment horizontal="left" vertical="top"/>
      <protection locked="true"/>
    </xf>
    <xf numFmtId="0" fontId="369" fillId="0" borderId="4" xfId="0" applyBorder="true" applyFont="true">
      <alignment horizontal="left" vertical="top"/>
      <protection locked="true"/>
    </xf>
    <xf numFmtId="0" fontId="370" fillId="0" borderId="0" xfId="0" applyFont="true"/>
    <xf numFmtId="0" fontId="371" fillId="0" borderId="4" xfId="0" applyBorder="true" applyFont="true">
      <alignment horizontal="left" vertical="top"/>
      <protection locked="true"/>
    </xf>
    <xf numFmtId="4" fontId="372" fillId="0" borderId="4" xfId="0" applyBorder="true" applyFont="true" applyNumberFormat="true">
      <alignment horizontal="right" vertical="top"/>
      <protection locked="true"/>
    </xf>
    <xf numFmtId="4" fontId="373" fillId="0" borderId="4" xfId="0" applyBorder="true" applyFont="true" applyNumberFormat="true">
      <alignment horizontal="right" vertical="top"/>
      <protection locked="true"/>
    </xf>
    <xf numFmtId="4" fontId="374" fillId="0" borderId="4" xfId="0" applyBorder="true" applyFont="true" applyNumberFormat="true">
      <alignment horizontal="right" vertical="top"/>
      <protection locked="true"/>
    </xf>
    <xf numFmtId="0" fontId="375" fillId="0" borderId="4" xfId="0" applyBorder="true" applyFont="true">
      <alignment horizontal="left" vertical="top"/>
      <protection locked="true"/>
    </xf>
    <xf numFmtId="0" fontId="376" fillId="0" borderId="4" xfId="0" applyBorder="true" applyFont="true">
      <alignment horizontal="left" vertical="top"/>
      <protection locked="true"/>
    </xf>
    <xf numFmtId="0" fontId="377" fillId="0" borderId="4" xfId="0" applyBorder="true" applyFont="true">
      <alignment horizontal="left" vertical="top"/>
      <protection locked="true"/>
    </xf>
    <xf numFmtId="0" fontId="378" fillId="0" borderId="4" xfId="0" applyBorder="true" applyFont="true">
      <alignment horizontal="left" vertical="top"/>
      <protection locked="true"/>
    </xf>
    <xf numFmtId="0" fontId="379" fillId="0" borderId="4" xfId="0" applyBorder="true" applyFont="true">
      <alignment horizontal="left" vertical="top"/>
      <protection locked="true"/>
    </xf>
    <xf numFmtId="0" fontId="380" fillId="0" borderId="0" xfId="0" applyFont="true"/>
    <xf numFmtId="0" fontId="381" fillId="0" borderId="4" xfId="0" applyBorder="true" applyFont="true">
      <alignment horizontal="left" vertical="top"/>
      <protection locked="true"/>
    </xf>
    <xf numFmtId="4" fontId="382" fillId="0" borderId="4" xfId="0" applyBorder="true" applyFont="true" applyNumberFormat="true">
      <alignment horizontal="right" vertical="top"/>
      <protection locked="true"/>
    </xf>
    <xf numFmtId="0" fontId="383" fillId="0" borderId="4" xfId="0" applyBorder="true" applyFont="true">
      <alignment horizontal="left" vertical="top"/>
      <protection locked="true"/>
    </xf>
    <xf numFmtId="0" fontId="384" fillId="0" borderId="4" xfId="0" applyBorder="true" applyFont="true">
      <alignment horizontal="left" vertical="top"/>
      <protection locked="true"/>
    </xf>
    <xf numFmtId="0" fontId="385" fillId="0" borderId="4" xfId="0" applyBorder="true" applyFont="true">
      <alignment horizontal="left" vertical="top"/>
      <protection locked="true"/>
    </xf>
    <xf numFmtId="4" fontId="386" fillId="3" borderId="4" xfId="0" applyFill="true" applyBorder="true" applyNumberFormat="true" applyFont="true">
      <alignment vertical="top" horizontal="right"/>
      <protection locked="false"/>
    </xf>
    <xf numFmtId="0" fontId="387" fillId="0" borderId="0" xfId="0" applyFont="true"/>
    <xf numFmtId="0" fontId="388" fillId="0" borderId="4" xfId="0" applyBorder="true" applyFont="true">
      <alignment horizontal="left" vertical="top"/>
      <protection locked="true"/>
    </xf>
    <xf numFmtId="0" fontId="389" fillId="0" borderId="4" xfId="0" applyBorder="true" applyFont="true">
      <alignment horizontal="left" vertical="top"/>
      <protection locked="true"/>
    </xf>
    <xf numFmtId="0" fontId="390" fillId="0" borderId="4" xfId="0" applyBorder="true" applyFont="true">
      <alignment horizontal="left" vertical="top"/>
      <protection locked="true"/>
    </xf>
    <xf numFmtId="4" fontId="391" fillId="3" borderId="4" xfId="0" applyFill="true" applyBorder="true" applyNumberFormat="true" applyFont="true">
      <alignment vertical="top" horizontal="right"/>
      <protection locked="false"/>
    </xf>
    <xf numFmtId="0" fontId="392" fillId="0" borderId="0" xfId="0" applyFont="true"/>
    <xf numFmtId="0" fontId="393" fillId="0" borderId="4" xfId="0" applyBorder="true" applyFont="true">
      <alignment horizontal="left" vertical="top"/>
      <protection locked="true"/>
    </xf>
    <xf numFmtId="0" fontId="394" fillId="0" borderId="4" xfId="0" applyBorder="true" applyFont="true">
      <alignment horizontal="left" vertical="top"/>
      <protection locked="true"/>
    </xf>
    <xf numFmtId="0" fontId="395" fillId="0" borderId="4" xfId="0" applyBorder="true" applyFont="true">
      <alignment horizontal="left" vertical="top"/>
      <protection locked="true"/>
    </xf>
    <xf numFmtId="4" fontId="396" fillId="3" borderId="4" xfId="0" applyFill="true" applyBorder="true" applyNumberFormat="true" applyFont="true">
      <alignment vertical="top" horizontal="right"/>
      <protection locked="false"/>
    </xf>
    <xf numFmtId="0" fontId="397" fillId="0" borderId="4" xfId="0" applyBorder="true" applyFont="true">
      <alignment horizontal="left" vertical="top"/>
      <protection locked="true"/>
    </xf>
    <xf numFmtId="0" fontId="398" fillId="0" borderId="4" xfId="0" applyBorder="true" applyFont="true">
      <alignment horizontal="left" vertical="top"/>
      <protection locked="true"/>
    </xf>
    <xf numFmtId="0" fontId="399" fillId="0" borderId="4" xfId="0" applyBorder="true" applyFont="true">
      <alignment horizontal="left" vertical="top"/>
      <protection locked="true"/>
    </xf>
    <xf numFmtId="4" fontId="400" fillId="5" borderId="4" xfId="0" applyFill="true" applyBorder="true" applyFont="true" applyNumberFormat="true">
      <alignment horizontal="right"/>
      <protection locked="true"/>
    </xf>
    <xf numFmtId="0" fontId="401" fillId="0" borderId="0" xfId="0" applyFont="true"/>
    <xf numFmtId="0" fontId="402" fillId="0" borderId="4" xfId="0" applyBorder="true" applyFont="true">
      <alignment horizontal="left" vertical="top"/>
      <protection locked="true"/>
    </xf>
    <xf numFmtId="0" fontId="403" fillId="0" borderId="4" xfId="0" applyBorder="true" applyFont="true">
      <alignment horizontal="left" vertical="top"/>
      <protection locked="true"/>
    </xf>
    <xf numFmtId="0" fontId="404" fillId="0" borderId="4" xfId="0" applyBorder="true" applyFont="true">
      <alignment horizontal="left" vertical="top"/>
      <protection locked="true"/>
    </xf>
    <xf numFmtId="4" fontId="405" fillId="3" borderId="4" xfId="0" applyFill="true" applyBorder="true" applyNumberFormat="true" applyFont="true">
      <alignment vertical="top" horizontal="right"/>
      <protection locked="false"/>
    </xf>
    <xf numFmtId="0" fontId="406" fillId="0" borderId="5" xfId="0" applyFont="true" applyBorder="true">
      <alignment horizontal="center" vertical="top"/>
      <protection locked="true"/>
    </xf>
    <xf numFmtId="166" fontId="407" fillId="0" borderId="0" xfId="0" applyFont="true" applyNumberFormat="true">
      <alignment horizontal="center" vertical="top"/>
      <protection locked="true"/>
    </xf>
    <xf numFmtId="0" fontId="408" fillId="0" borderId="0" xfId="0" applyFont="true">
      <alignment horizontal="left" vertical="top"/>
      <protection locked="true"/>
    </xf>
    <xf numFmtId="165" fontId="409" fillId="0" borderId="0" xfId="0" applyFont="true" applyNumberFormat="true">
      <alignment horizontal="left" vertical="top"/>
      <protection locked="true"/>
    </xf>
    <xf numFmtId="168" fontId="410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411" fillId="5" borderId="4" xfId="0" applyFill="true" applyBorder="true" applyFont="true">
      <alignment horizontal="left"/>
      <protection locked="true"/>
    </xf>
    <xf numFmtId="0" fontId="412" fillId="5" borderId="4" xfId="0" applyFill="true" applyBorder="true" applyFont="true">
      <alignment horizontal="left"/>
      <protection locked="true"/>
    </xf>
    <xf numFmtId="0" fontId="413" fillId="5" borderId="4" xfId="0" applyFill="true" applyBorder="true" applyFont="true">
      <alignment horizontal="left"/>
      <protection locked="true"/>
    </xf>
    <xf numFmtId="0" fontId="414" fillId="5" borderId="4" xfId="0" applyFill="true" applyBorder="true" applyFont="true">
      <alignment horizontal="left"/>
      <protection locked="true"/>
    </xf>
    <xf numFmtId="0" fontId="415" fillId="5" borderId="4" xfId="0" applyFill="true" applyBorder="true" applyFont="true">
      <alignment horizontal="left"/>
      <protection locked="true"/>
    </xf>
    <xf numFmtId="0" fontId="416" fillId="5" borderId="4" xfId="0" applyFill="true" applyBorder="true" applyFont="true">
      <alignment horizontal="left"/>
      <protection locked="true"/>
    </xf>
    <xf numFmtId="0" fontId="417" fillId="5" borderId="4" xfId="0" applyFill="true" applyBorder="true" applyFont="true">
      <alignment horizontal="left"/>
      <protection locked="true"/>
    </xf>
    <xf numFmtId="0" fontId="418" fillId="5" borderId="4" xfId="0" applyFill="true" applyBorder="true" applyFont="true">
      <alignment horizontal="left"/>
      <protection locked="true"/>
    </xf>
    <xf numFmtId="0" fontId="419" fillId="5" borderId="4" xfId="0" applyFill="true" applyBorder="true" applyFont="true">
      <alignment horizontal="left"/>
      <protection locked="true"/>
    </xf>
    <xf numFmtId="0" fontId="420" fillId="0" borderId="4" xfId="0" applyBorder="true" applyFont="true">
      <alignment horizontal="left" vertical="top"/>
      <protection locked="true"/>
    </xf>
    <xf numFmtId="4" fontId="421" fillId="0" borderId="4" xfId="0" applyBorder="true" applyFont="true" applyNumberFormat="true">
      <alignment horizontal="right" vertical="top"/>
      <protection locked="true"/>
    </xf>
    <xf numFmtId="4" fontId="422" fillId="0" borderId="4" xfId="0" applyBorder="true" applyFont="true" applyNumberFormat="true">
      <alignment horizontal="right" vertical="top"/>
      <protection locked="true"/>
    </xf>
    <xf numFmtId="4" fontId="423" fillId="3" borderId="4" xfId="0" applyFill="true" applyBorder="true" applyFont="true" applyNumberFormat="true">
      <alignment vertical="top"/>
      <protection locked="false"/>
    </xf>
    <xf numFmtId="0" fontId="424" fillId="0" borderId="4" xfId="0" applyBorder="true" applyFont="true">
      <alignment horizontal="left" vertical="top"/>
      <protection locked="true"/>
    </xf>
    <xf numFmtId="0" fontId="425" fillId="0" borderId="4" xfId="0" applyBorder="true" applyFont="true">
      <alignment horizontal="left" vertical="top"/>
      <protection locked="true"/>
    </xf>
    <xf numFmtId="0" fontId="426" fillId="0" borderId="4" xfId="0" applyBorder="true" applyFont="true">
      <alignment horizontal="left" vertical="top"/>
      <protection locked="true"/>
    </xf>
    <xf numFmtId="0" fontId="427" fillId="0" borderId="4" xfId="0" applyBorder="true" applyFont="true">
      <alignment horizontal="left" vertical="top"/>
      <protection locked="true"/>
    </xf>
    <xf numFmtId="0" fontId="428" fillId="0" borderId="4" xfId="0" applyBorder="true" applyFont="true">
      <alignment horizontal="left" vertical="top"/>
      <protection locked="true"/>
    </xf>
    <xf numFmtId="0" fontId="429" fillId="0" borderId="0" xfId="0" applyFont="true"/>
    <xf numFmtId="0" fontId="430" fillId="0" borderId="4" xfId="0" applyBorder="true" applyFont="true">
      <alignment horizontal="left" vertical="top"/>
      <protection locked="true"/>
    </xf>
    <xf numFmtId="4" fontId="431" fillId="0" borderId="4" xfId="0" applyBorder="true" applyFont="true" applyNumberFormat="true">
      <alignment horizontal="right" vertical="top"/>
      <protection locked="true"/>
    </xf>
    <xf numFmtId="4" fontId="432" fillId="0" borderId="4" xfId="0" applyBorder="true" applyFont="true" applyNumberFormat="true">
      <alignment horizontal="right" vertical="top"/>
      <protection locked="true"/>
    </xf>
    <xf numFmtId="4" fontId="433" fillId="3" borderId="4" xfId="0" applyFill="true" applyBorder="true" applyFont="true" applyNumberFormat="true">
      <alignment vertical="top"/>
      <protection locked="false"/>
    </xf>
    <xf numFmtId="0" fontId="434" fillId="0" borderId="4" xfId="0" applyBorder="true" applyFont="true">
      <alignment horizontal="left" vertical="top"/>
      <protection locked="true"/>
    </xf>
    <xf numFmtId="0" fontId="435" fillId="0" borderId="4" xfId="0" applyBorder="true" applyFont="true">
      <alignment horizontal="left" vertical="top"/>
      <protection locked="true"/>
    </xf>
    <xf numFmtId="0" fontId="436" fillId="0" borderId="4" xfId="0" applyBorder="true" applyFont="true">
      <alignment horizontal="left" vertical="top"/>
      <protection locked="true"/>
    </xf>
    <xf numFmtId="0" fontId="437" fillId="0" borderId="4" xfId="0" applyBorder="true" applyFont="true">
      <alignment horizontal="left" vertical="top"/>
      <protection locked="true"/>
    </xf>
    <xf numFmtId="0" fontId="438" fillId="0" borderId="4" xfId="0" applyBorder="true" applyFont="true">
      <alignment horizontal="left" vertical="top"/>
      <protection locked="true"/>
    </xf>
    <xf numFmtId="0" fontId="439" fillId="0" borderId="0" xfId="0" applyFont="true"/>
    <xf numFmtId="0" fontId="440" fillId="0" borderId="4" xfId="0" applyBorder="true" applyFont="true">
      <alignment horizontal="left" vertical="top"/>
      <protection locked="true"/>
    </xf>
    <xf numFmtId="4" fontId="441" fillId="0" borderId="4" xfId="0" applyBorder="true" applyFont="true" applyNumberFormat="true">
      <alignment horizontal="right" vertical="top"/>
      <protection locked="true"/>
    </xf>
    <xf numFmtId="4" fontId="442" fillId="0" borderId="4" xfId="0" applyBorder="true" applyFont="true" applyNumberFormat="true">
      <alignment horizontal="right" vertical="top"/>
      <protection locked="true"/>
    </xf>
    <xf numFmtId="4" fontId="443" fillId="3" borderId="4" xfId="0" applyFill="true" applyBorder="true" applyFont="true" applyNumberFormat="true">
      <alignment vertical="top"/>
      <protection locked="false"/>
    </xf>
    <xf numFmtId="0" fontId="444" fillId="0" borderId="4" xfId="0" applyBorder="true" applyFont="true">
      <alignment horizontal="left" vertical="top"/>
      <protection locked="true"/>
    </xf>
    <xf numFmtId="0" fontId="445" fillId="0" borderId="4" xfId="0" applyBorder="true" applyFont="true">
      <alignment horizontal="left" vertical="top"/>
      <protection locked="true"/>
    </xf>
    <xf numFmtId="0" fontId="446" fillId="0" borderId="4" xfId="0" applyBorder="true" applyFont="true">
      <alignment horizontal="left" vertical="top"/>
      <protection locked="true"/>
    </xf>
    <xf numFmtId="0" fontId="447" fillId="0" borderId="4" xfId="0" applyBorder="true" applyFont="true">
      <alignment horizontal="left" vertical="top"/>
      <protection locked="true"/>
    </xf>
    <xf numFmtId="0" fontId="448" fillId="0" borderId="4" xfId="0" applyBorder="true" applyFont="true">
      <alignment horizontal="left" vertical="top"/>
      <protection locked="true"/>
    </xf>
    <xf numFmtId="0" fontId="449" fillId="0" borderId="0" xfId="0" applyFont="true"/>
    <xf numFmtId="0" fontId="450" fillId="0" borderId="4" xfId="0" applyBorder="true" applyFont="true">
      <alignment horizontal="left" vertical="top"/>
      <protection locked="true"/>
    </xf>
    <xf numFmtId="4" fontId="451" fillId="0" borderId="4" xfId="0" applyBorder="true" applyFont="true" applyNumberFormat="true">
      <alignment horizontal="right" vertical="top"/>
      <protection locked="true"/>
    </xf>
    <xf numFmtId="4" fontId="452" fillId="0" borderId="4" xfId="0" applyBorder="true" applyFont="true" applyNumberFormat="true">
      <alignment horizontal="right" vertical="top"/>
      <protection locked="true"/>
    </xf>
    <xf numFmtId="4" fontId="453" fillId="3" borderId="4" xfId="0" applyFill="true" applyBorder="true" applyFont="true" applyNumberFormat="true">
      <alignment vertical="top"/>
      <protection locked="false"/>
    </xf>
    <xf numFmtId="0" fontId="454" fillId="0" borderId="4" xfId="0" applyBorder="true" applyFont="true">
      <alignment horizontal="left" vertical="top"/>
      <protection locked="true"/>
    </xf>
    <xf numFmtId="0" fontId="455" fillId="0" borderId="4" xfId="0" applyBorder="true" applyFont="true">
      <alignment horizontal="left" vertical="top"/>
      <protection locked="true"/>
    </xf>
    <xf numFmtId="0" fontId="456" fillId="0" borderId="4" xfId="0" applyBorder="true" applyFont="true">
      <alignment horizontal="left" vertical="top"/>
      <protection locked="true"/>
    </xf>
    <xf numFmtId="0" fontId="457" fillId="0" borderId="4" xfId="0" applyBorder="true" applyFont="true">
      <alignment horizontal="left" vertical="top"/>
      <protection locked="true"/>
    </xf>
    <xf numFmtId="0" fontId="458" fillId="0" borderId="4" xfId="0" applyBorder="true" applyFont="true">
      <alignment horizontal="left" vertical="top"/>
      <protection locked="true"/>
    </xf>
    <xf numFmtId="0" fontId="459" fillId="0" borderId="0" xfId="0" applyFont="true"/>
    <xf numFmtId="0" fontId="460" fillId="0" borderId="4" xfId="0" applyBorder="true" applyFont="true">
      <alignment horizontal="left" vertical="top"/>
      <protection locked="true"/>
    </xf>
    <xf numFmtId="4" fontId="461" fillId="0" borderId="4" xfId="0" applyBorder="true" applyFont="true" applyNumberFormat="true">
      <alignment horizontal="right" vertical="top"/>
      <protection locked="true"/>
    </xf>
    <xf numFmtId="4" fontId="462" fillId="0" borderId="4" xfId="0" applyBorder="true" applyFont="true" applyNumberFormat="true">
      <alignment horizontal="right" vertical="top"/>
      <protection locked="true"/>
    </xf>
    <xf numFmtId="4" fontId="463" fillId="3" borderId="4" xfId="0" applyFill="true" applyBorder="true" applyFont="true" applyNumberFormat="true">
      <alignment vertical="top"/>
      <protection locked="false"/>
    </xf>
    <xf numFmtId="0" fontId="464" fillId="0" borderId="4" xfId="0" applyBorder="true" applyFont="true">
      <alignment horizontal="left" vertical="top"/>
      <protection locked="true"/>
    </xf>
    <xf numFmtId="0" fontId="465" fillId="0" borderId="4" xfId="0" applyBorder="true" applyFont="true">
      <alignment horizontal="left" vertical="top"/>
      <protection locked="true"/>
    </xf>
    <xf numFmtId="0" fontId="466" fillId="0" borderId="4" xfId="0" applyBorder="true" applyFont="true">
      <alignment horizontal="left" vertical="top"/>
      <protection locked="true"/>
    </xf>
    <xf numFmtId="0" fontId="467" fillId="0" borderId="4" xfId="0" applyBorder="true" applyFont="true">
      <alignment horizontal="left" vertical="top"/>
      <protection locked="true"/>
    </xf>
    <xf numFmtId="0" fontId="468" fillId="0" borderId="4" xfId="0" applyBorder="true" applyFont="true">
      <alignment horizontal="left" vertical="top"/>
      <protection locked="true"/>
    </xf>
    <xf numFmtId="0" fontId="469" fillId="0" borderId="0" xfId="0" applyFont="true"/>
    <xf numFmtId="0" fontId="470" fillId="0" borderId="4" xfId="0" applyBorder="true" applyFont="true">
      <alignment horizontal="left" vertical="top"/>
      <protection locked="true"/>
    </xf>
    <xf numFmtId="4" fontId="471" fillId="0" borderId="4" xfId="0" applyBorder="true" applyFont="true" applyNumberFormat="true">
      <alignment horizontal="right" vertical="top"/>
      <protection locked="true"/>
    </xf>
    <xf numFmtId="4" fontId="472" fillId="0" borderId="4" xfId="0" applyBorder="true" applyFont="true" applyNumberFormat="true">
      <alignment horizontal="right" vertical="top"/>
      <protection locked="true"/>
    </xf>
    <xf numFmtId="4" fontId="473" fillId="0" borderId="4" xfId="0" applyBorder="true" applyFont="true" applyNumberFormat="true">
      <alignment horizontal="right" vertical="top"/>
      <protection locked="true"/>
    </xf>
    <xf numFmtId="0" fontId="474" fillId="0" borderId="4" xfId="0" applyBorder="true" applyFont="true">
      <alignment horizontal="left" vertical="top"/>
      <protection locked="true"/>
    </xf>
    <xf numFmtId="0" fontId="475" fillId="0" borderId="4" xfId="0" applyBorder="true" applyFont="true">
      <alignment horizontal="left" vertical="top"/>
      <protection locked="true"/>
    </xf>
    <xf numFmtId="0" fontId="476" fillId="0" borderId="4" xfId="0" applyBorder="true" applyFont="true">
      <alignment horizontal="left" vertical="top"/>
      <protection locked="true"/>
    </xf>
    <xf numFmtId="0" fontId="477" fillId="0" borderId="4" xfId="0" applyBorder="true" applyFont="true">
      <alignment horizontal="left" vertical="top"/>
      <protection locked="true"/>
    </xf>
    <xf numFmtId="0" fontId="478" fillId="0" borderId="4" xfId="0" applyBorder="true" applyFont="true">
      <alignment horizontal="left" vertical="top"/>
      <protection locked="true"/>
    </xf>
    <xf numFmtId="0" fontId="479" fillId="0" borderId="0" xfId="0" applyFont="true"/>
    <xf numFmtId="0" fontId="480" fillId="0" borderId="4" xfId="0" applyBorder="true" applyFont="true">
      <alignment horizontal="left" vertical="top"/>
      <protection locked="true"/>
    </xf>
    <xf numFmtId="4" fontId="481" fillId="0" borderId="4" xfId="0" applyBorder="true" applyFont="true" applyNumberFormat="true">
      <alignment horizontal="right" vertical="top"/>
      <protection locked="true"/>
    </xf>
    <xf numFmtId="0" fontId="482" fillId="0" borderId="4" xfId="0" applyBorder="true" applyFont="true">
      <alignment horizontal="left" vertical="top"/>
      <protection locked="true"/>
    </xf>
    <xf numFmtId="0" fontId="483" fillId="0" borderId="4" xfId="0" applyBorder="true" applyFont="true">
      <alignment horizontal="left" vertical="top"/>
      <protection locked="true"/>
    </xf>
    <xf numFmtId="0" fontId="484" fillId="0" borderId="4" xfId="0" applyBorder="true" applyFont="true">
      <alignment horizontal="left" vertical="top"/>
      <protection locked="true"/>
    </xf>
    <xf numFmtId="4" fontId="485" fillId="3" borderId="4" xfId="0" applyFill="true" applyBorder="true" applyNumberFormat="true" applyFont="true">
      <alignment vertical="top" horizontal="right"/>
      <protection locked="false"/>
    </xf>
    <xf numFmtId="0" fontId="486" fillId="0" borderId="0" xfId="0" applyFont="true"/>
    <xf numFmtId="0" fontId="487" fillId="0" borderId="4" xfId="0" applyBorder="true" applyFont="true">
      <alignment horizontal="left" vertical="top"/>
      <protection locked="true"/>
    </xf>
    <xf numFmtId="0" fontId="488" fillId="0" borderId="4" xfId="0" applyBorder="true" applyFont="true">
      <alignment horizontal="left" vertical="top"/>
      <protection locked="true"/>
    </xf>
    <xf numFmtId="0" fontId="489" fillId="0" borderId="4" xfId="0" applyBorder="true" applyFont="true">
      <alignment horizontal="left" vertical="top"/>
      <protection locked="true"/>
    </xf>
    <xf numFmtId="4" fontId="490" fillId="3" borderId="4" xfId="0" applyFill="true" applyBorder="true" applyNumberFormat="true" applyFont="true">
      <alignment vertical="top" horizontal="right"/>
      <protection locked="false"/>
    </xf>
    <xf numFmtId="0" fontId="491" fillId="0" borderId="5" xfId="0" applyFont="true" applyBorder="true">
      <alignment horizontal="center" vertical="top"/>
      <protection locked="true"/>
    </xf>
    <xf numFmtId="166" fontId="492" fillId="0" borderId="0" xfId="0" applyFont="true" applyNumberFormat="true">
      <alignment horizontal="center" vertical="top"/>
      <protection locked="true"/>
    </xf>
    <xf numFmtId="0" fontId="493" fillId="0" borderId="0" xfId="0" applyFont="true">
      <alignment horizontal="left" vertical="top"/>
      <protection locked="true"/>
    </xf>
    <xf numFmtId="165" fontId="494" fillId="0" borderId="0" xfId="0" applyFont="true" applyNumberFormat="true">
      <alignment horizontal="left" vertical="top"/>
      <protection locked="true"/>
    </xf>
    <xf numFmtId="168" fontId="495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496" fillId="0" borderId="4" xfId="0" applyBorder="true" applyFont="true">
      <alignment horizontal="left" vertical="top"/>
      <protection locked="true"/>
    </xf>
    <xf numFmtId="0" fontId="497" fillId="3" borderId="4" xfId="0" applyFill="true" applyBorder="true" applyFont="true">
      <alignment vertical="top"/>
      <protection locked="false"/>
    </xf>
    <xf numFmtId="0" fontId="498" fillId="0" borderId="4" xfId="0" applyBorder="true" applyFont="true">
      <alignment horizontal="left" vertical="top"/>
      <protection locked="true"/>
    </xf>
    <xf numFmtId="0" fontId="499" fillId="0" borderId="4" xfId="0" applyBorder="true" applyFont="true">
      <alignment horizontal="left" vertical="top"/>
      <protection locked="true"/>
    </xf>
    <xf numFmtId="0" fontId="500" fillId="0" borderId="4" xfId="0" applyBorder="true" applyFont="true">
      <alignment horizontal="left" vertical="top"/>
      <protection locked="true"/>
    </xf>
    <xf numFmtId="0" fontId="501" fillId="0" borderId="4" xfId="0" applyBorder="true" applyFont="true">
      <alignment horizontal="left" vertical="top"/>
      <protection locked="true"/>
    </xf>
    <xf numFmtId="0" fontId="502" fillId="0" borderId="4" xfId="0" applyBorder="true" applyFont="true">
      <alignment horizontal="left" vertical="top"/>
      <protection locked="true"/>
    </xf>
    <xf numFmtId="0" fontId="503" fillId="0" borderId="4" xfId="0" applyBorder="true" applyFont="true">
      <alignment horizontal="left" vertical="top"/>
      <protection locked="true"/>
    </xf>
    <xf numFmtId="0" fontId="504" fillId="0" borderId="4" xfId="0" applyBorder="true" applyFont="true">
      <alignment horizontal="left" vertical="top"/>
      <protection locked="true"/>
    </xf>
    <xf numFmtId="0" fontId="505" fillId="0" borderId="4" xfId="0" applyBorder="true" applyFont="true">
      <alignment horizontal="left" vertical="top"/>
      <protection locked="true"/>
    </xf>
    <xf numFmtId="0" fontId="506" fillId="3" borderId="4" xfId="0" applyFill="true" applyBorder="true" applyFont="true">
      <alignment vertical="top"/>
      <protection locked="false"/>
    </xf>
    <xf numFmtId="0" fontId="507" fillId="0" borderId="4" xfId="0" applyBorder="true" applyFont="true">
      <alignment horizontal="left" vertical="top"/>
      <protection locked="true"/>
    </xf>
    <xf numFmtId="0" fontId="508" fillId="0" borderId="4" xfId="0" applyBorder="true" applyFont="true">
      <alignment horizontal="left" vertical="top"/>
      <protection locked="true"/>
    </xf>
    <xf numFmtId="0" fontId="509" fillId="0" borderId="4" xfId="0" applyBorder="true" applyFont="true">
      <alignment horizontal="left" vertical="top"/>
      <protection locked="true"/>
    </xf>
    <xf numFmtId="0" fontId="510" fillId="0" borderId="4" xfId="0" applyBorder="true" applyFont="true">
      <alignment horizontal="left" vertical="top"/>
      <protection locked="true"/>
    </xf>
    <xf numFmtId="0" fontId="511" fillId="0" borderId="4" xfId="0" applyBorder="true" applyFont="true">
      <alignment horizontal="left" vertical="top"/>
      <protection locked="true"/>
    </xf>
    <xf numFmtId="0" fontId="512" fillId="0" borderId="4" xfId="0" applyBorder="true" applyFont="true">
      <alignment horizontal="left" vertical="top"/>
      <protection locked="true"/>
    </xf>
    <xf numFmtId="0" fontId="513" fillId="0" borderId="4" xfId="0" applyBorder="true" applyFont="true">
      <alignment horizontal="left" vertical="top"/>
      <protection locked="true"/>
    </xf>
    <xf numFmtId="0" fontId="514" fillId="0" borderId="4" xfId="0" applyBorder="true" applyFont="true">
      <alignment horizontal="left" vertical="top"/>
      <protection locked="true"/>
    </xf>
    <xf numFmtId="0" fontId="515" fillId="3" borderId="4" xfId="0" applyFill="true" applyBorder="true" applyFont="true">
      <alignment vertical="top"/>
      <protection locked="false"/>
    </xf>
    <xf numFmtId="0" fontId="516" fillId="0" borderId="4" xfId="0" applyBorder="true" applyFont="true">
      <alignment horizontal="left" vertical="top"/>
      <protection locked="true"/>
    </xf>
    <xf numFmtId="0" fontId="517" fillId="0" borderId="4" xfId="0" applyBorder="true" applyFont="true">
      <alignment horizontal="left" vertical="top"/>
      <protection locked="true"/>
    </xf>
    <xf numFmtId="0" fontId="518" fillId="0" borderId="4" xfId="0" applyBorder="true" applyFont="true">
      <alignment horizontal="left" vertical="top"/>
      <protection locked="true"/>
    </xf>
    <xf numFmtId="0" fontId="519" fillId="0" borderId="4" xfId="0" applyBorder="true" applyFont="true">
      <alignment horizontal="left" vertical="top"/>
      <protection locked="true"/>
    </xf>
    <xf numFmtId="0" fontId="520" fillId="0" borderId="4" xfId="0" applyBorder="true" applyFont="true">
      <alignment horizontal="left" vertical="top"/>
      <protection locked="true"/>
    </xf>
    <xf numFmtId="0" fontId="521" fillId="0" borderId="4" xfId="0" applyBorder="true" applyFont="true">
      <alignment horizontal="left" vertical="top"/>
      <protection locked="true"/>
    </xf>
    <xf numFmtId="0" fontId="522" fillId="0" borderId="4" xfId="0" applyBorder="true" applyFont="true">
      <alignment horizontal="left" vertical="top"/>
      <protection locked="true"/>
    </xf>
    <xf numFmtId="0" fontId="523" fillId="0" borderId="4" xfId="0" applyBorder="true" applyFont="true">
      <alignment horizontal="left" vertical="top"/>
      <protection locked="true"/>
    </xf>
    <xf numFmtId="0" fontId="524" fillId="3" borderId="4" xfId="0" applyFill="true" applyBorder="true" applyFont="true">
      <alignment vertical="top"/>
      <protection locked="false"/>
    </xf>
    <xf numFmtId="0" fontId="525" fillId="0" borderId="4" xfId="0" applyBorder="true" applyFont="true">
      <alignment horizontal="left" vertical="top"/>
      <protection locked="true"/>
    </xf>
    <xf numFmtId="0" fontId="526" fillId="0" borderId="4" xfId="0" applyBorder="true" applyFont="true">
      <alignment horizontal="left" vertical="top"/>
      <protection locked="true"/>
    </xf>
    <xf numFmtId="0" fontId="527" fillId="0" borderId="4" xfId="0" applyBorder="true" applyFont="true">
      <alignment horizontal="left" vertical="top"/>
      <protection locked="true"/>
    </xf>
    <xf numFmtId="0" fontId="528" fillId="0" borderId="4" xfId="0" applyBorder="true" applyFont="true">
      <alignment horizontal="left" vertical="top"/>
      <protection locked="true"/>
    </xf>
    <xf numFmtId="0" fontId="529" fillId="0" borderId="4" xfId="0" applyBorder="true" applyFont="true">
      <alignment horizontal="left" vertical="top"/>
      <protection locked="true"/>
    </xf>
    <xf numFmtId="0" fontId="530" fillId="0" borderId="4" xfId="0" applyBorder="true" applyFont="true">
      <alignment horizontal="left" vertical="top"/>
      <protection locked="true"/>
    </xf>
    <xf numFmtId="0" fontId="531" fillId="0" borderId="4" xfId="0" applyBorder="true" applyFont="true">
      <alignment horizontal="left" vertical="top"/>
      <protection locked="true"/>
    </xf>
    <xf numFmtId="0" fontId="532" fillId="0" borderId="4" xfId="0" applyBorder="true" applyFont="true">
      <alignment horizontal="left" vertical="top"/>
      <protection locked="true"/>
    </xf>
    <xf numFmtId="173" fontId="533" fillId="0" borderId="4" xfId="0" applyBorder="true" applyFont="true" applyNumberFormat="true">
      <alignment horizontal="right" vertical="top"/>
      <protection locked="true"/>
    </xf>
    <xf numFmtId="0" fontId="534" fillId="0" borderId="4" xfId="0" applyBorder="true" applyFont="true">
      <alignment horizontal="left" vertical="top"/>
      <protection locked="true"/>
    </xf>
    <xf numFmtId="173" fontId="535" fillId="0" borderId="4" xfId="0" applyBorder="true" applyFont="true" applyNumberFormat="true">
      <alignment horizontal="right" vertical="top"/>
      <protection locked="true"/>
    </xf>
    <xf numFmtId="0" fontId="536" fillId="0" borderId="5" xfId="0" applyFont="true" applyBorder="true">
      <alignment horizontal="center" vertical="top"/>
      <protection locked="true"/>
    </xf>
    <xf numFmtId="166" fontId="537" fillId="0" borderId="0" xfId="0" applyFont="true" applyNumberFormat="true">
      <alignment horizontal="center" vertical="top"/>
      <protection locked="true"/>
    </xf>
    <xf numFmtId="4" fontId="538" fillId="0" borderId="4" xfId="0" applyBorder="true" applyFont="true" applyNumberFormat="true">
      <alignment horizontal="right" vertical="top"/>
      <protection locked="true"/>
    </xf>
    <xf numFmtId="4" fontId="539" fillId="0" borderId="4" xfId="0" applyBorder="true" applyFont="true" applyNumberFormat="true">
      <alignment horizontal="right" vertical="top"/>
      <protection locked="true"/>
    </xf>
    <xf numFmtId="173" fontId="540" fillId="0" borderId="4" xfId="0" applyBorder="true" applyFont="true" applyNumberFormat="true">
      <alignment horizontal="right" vertical="top"/>
      <protection locked="true"/>
    </xf>
    <xf numFmtId="173" fontId="541" fillId="0" borderId="4" xfId="0" applyBorder="true" applyFont="true" applyNumberFormat="true">
      <alignment horizontal="right" vertical="top"/>
      <protection locked="true"/>
    </xf>
    <xf numFmtId="4" fontId="542" fillId="9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3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2.0" collapsed="false"/>
    <col min="7" max="7" customWidth="true" width="10.0" collapsed="false"/>
    <col min="8" max="8" customWidth="true" width="10.0" collapsed="false"/>
    <col min="9" max="9" customWidth="true" width="10.0" collapsed="false"/>
    <col min="10" max="10" customWidth="true" width="10.0" collapsed="false"/>
    <col min="11" max="11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9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 s="10" t="s">
        <v>31</v>
      </c>
      <c r="J7" s="10" t="s">
        <v>32</v>
      </c>
      <c r="K7" s="10" t="s">
        <v>33</v>
      </c>
    </row>
    <row r="8">
      <c r="A8" s="11" t="s">
        <v>34</v>
      </c>
      <c r="B8" s="12" t="s">
        <v>35</v>
      </c>
      <c r="C8" s="13"/>
      <c r="D8" s="14"/>
      <c r="E8" s="15"/>
      <c r="F8" s="16"/>
      <c r="G8" s="17"/>
      <c r="H8" s="18"/>
      <c r="I8" s="19"/>
      <c r="J8" s="20"/>
      <c r="K8" s="21">
        <f>SUM(K9:K12)</f>
      </c>
      <c r="L8" s="22" t="s">
        <v>36</v>
      </c>
    </row>
    <row r="9">
      <c r="A9" s="23" t="s">
        <v>37</v>
      </c>
      <c r="B9" s="24" t="s">
        <v>38</v>
      </c>
      <c r="C9" s="25" t="s">
        <v>39</v>
      </c>
      <c r="D9" s="26" t="n">
        <v>2.0</v>
      </c>
      <c r="E9" s="27" t="n">
        <v>545.01</v>
      </c>
      <c r="F9" s="28" t="n">
        <v>20.4</v>
      </c>
      <c r="G9" s="29" t="n">
        <v>656.19</v>
      </c>
      <c r="H9" s="30"/>
      <c r="I9" s="31">
        <f>ROUND('BDI principal'!D14,2)</f>
      </c>
      <c r="J9" s="32">
        <f>ROUND((ROUND(H9,2)*I9/100)+ROUND(H9,2),2)</f>
      </c>
      <c r="K9" s="33">
        <f>ROUND(D9*J9,2)</f>
      </c>
      <c r="L9" s="34" t="s">
        <v>23</v>
      </c>
    </row>
    <row r="10">
      <c r="A10" s="35" t="s">
        <v>40</v>
      </c>
      <c r="B10" s="36" t="s">
        <v>41</v>
      </c>
      <c r="C10" s="37" t="s">
        <v>39</v>
      </c>
      <c r="D10" s="38" t="n">
        <v>372.22</v>
      </c>
      <c r="E10" s="39" t="n">
        <v>3.43</v>
      </c>
      <c r="F10" s="40" t="n">
        <v>20.4</v>
      </c>
      <c r="G10" s="41" t="n">
        <v>4.13</v>
      </c>
      <c r="H10" s="42"/>
      <c r="I10" s="43">
        <f>ROUND('BDI principal'!D14,2)</f>
      </c>
      <c r="J10" s="44">
        <f>ROUND((ROUND(H10,2)*I10/100)+ROUND(H10,2),2)</f>
      </c>
      <c r="K10" s="45">
        <f>ROUND(D10*J10,2)</f>
      </c>
      <c r="L10" s="46" t="s">
        <v>23</v>
      </c>
    </row>
    <row r="11">
      <c r="A11" s="47" t="s">
        <v>42</v>
      </c>
      <c r="B11" s="48" t="s">
        <v>43</v>
      </c>
      <c r="C11" s="49" t="s">
        <v>39</v>
      </c>
      <c r="D11" s="50" t="n">
        <v>372.22</v>
      </c>
      <c r="E11" s="51" t="n">
        <v>7.37</v>
      </c>
      <c r="F11" s="52" t="n">
        <v>20.4</v>
      </c>
      <c r="G11" s="53" t="n">
        <v>8.87</v>
      </c>
      <c r="H11" s="54"/>
      <c r="I11" s="55">
        <f>ROUND('BDI principal'!D14,2)</f>
      </c>
      <c r="J11" s="56">
        <f>ROUND((ROUND(H11,2)*I11/100)+ROUND(H11,2),2)</f>
      </c>
      <c r="K11" s="57">
        <f>ROUND(D11*J11,2)</f>
      </c>
      <c r="L11" s="58" t="s">
        <v>23</v>
      </c>
    </row>
    <row r="12">
      <c r="A12" s="59" t="s">
        <v>44</v>
      </c>
      <c r="B12" s="60" t="s">
        <v>45</v>
      </c>
      <c r="C12" s="61" t="s">
        <v>39</v>
      </c>
      <c r="D12" s="62" t="n">
        <v>67.29</v>
      </c>
      <c r="E12" s="63" t="n">
        <v>1.64</v>
      </c>
      <c r="F12" s="64" t="n">
        <v>20.4</v>
      </c>
      <c r="G12" s="65" t="n">
        <v>1.97</v>
      </c>
      <c r="H12" s="66"/>
      <c r="I12" s="67">
        <f>ROUND('BDI principal'!D14,2)</f>
      </c>
      <c r="J12" s="68">
        <f>ROUND((ROUND(H12,2)*I12/100)+ROUND(H12,2),2)</f>
      </c>
      <c r="K12" s="69">
        <f>ROUND(D12*J12,2)</f>
      </c>
      <c r="L12" s="70" t="s">
        <v>23</v>
      </c>
    </row>
    <row r="13">
      <c r="A13" s="71" t="s">
        <v>46</v>
      </c>
      <c r="B13" s="72" t="s">
        <v>47</v>
      </c>
      <c r="C13" s="73"/>
      <c r="D13" s="74"/>
      <c r="E13" s="75"/>
      <c r="F13" s="76"/>
      <c r="G13" s="77"/>
      <c r="H13" s="78"/>
      <c r="I13" s="79"/>
      <c r="J13" s="80"/>
      <c r="K13" s="81">
        <f>SUM(K14:K21)</f>
      </c>
      <c r="L13" s="82" t="s">
        <v>36</v>
      </c>
    </row>
    <row r="14">
      <c r="A14" s="83" t="s">
        <v>48</v>
      </c>
      <c r="B14" s="84" t="s">
        <v>49</v>
      </c>
      <c r="C14" s="85" t="s">
        <v>39</v>
      </c>
      <c r="D14" s="86" t="n">
        <v>372.22</v>
      </c>
      <c r="E14" s="87" t="n">
        <v>101.19</v>
      </c>
      <c r="F14" s="88" t="n">
        <v>20.4</v>
      </c>
      <c r="G14" s="89" t="n">
        <v>121.83</v>
      </c>
      <c r="H14" s="90"/>
      <c r="I14" s="91">
        <f>ROUND('BDI principal'!D14,2)</f>
      </c>
      <c r="J14" s="92">
        <f>ROUND((ROUND(H14,2)*I14/100)+ROUND(H14,2),2)</f>
      </c>
      <c r="K14" s="93">
        <f>ROUND(D14*J14,2)</f>
      </c>
      <c r="L14" s="94" t="s">
        <v>23</v>
      </c>
    </row>
    <row r="15">
      <c r="A15" s="95" t="s">
        <v>50</v>
      </c>
      <c r="B15" s="96" t="s">
        <v>51</v>
      </c>
      <c r="C15" s="97" t="s">
        <v>39</v>
      </c>
      <c r="D15" s="98" t="n">
        <v>372.22</v>
      </c>
      <c r="E15" s="99" t="n">
        <v>36.43</v>
      </c>
      <c r="F15" s="100" t="n">
        <v>20.4</v>
      </c>
      <c r="G15" s="101" t="n">
        <v>43.86</v>
      </c>
      <c r="H15" s="102"/>
      <c r="I15" s="103">
        <f>ROUND('BDI principal'!D14,2)</f>
      </c>
      <c r="J15" s="104">
        <f>ROUND((ROUND(H15,2)*I15/100)+ROUND(H15,2),2)</f>
      </c>
      <c r="K15" s="105">
        <f>ROUND(D15*J15,2)</f>
      </c>
      <c r="L15" s="106" t="s">
        <v>23</v>
      </c>
    </row>
    <row r="16">
      <c r="A16" s="107" t="s">
        <v>52</v>
      </c>
      <c r="B16" s="108" t="s">
        <v>53</v>
      </c>
      <c r="C16" s="109" t="s">
        <v>54</v>
      </c>
      <c r="D16" s="110" t="n">
        <v>25.6</v>
      </c>
      <c r="E16" s="111" t="n">
        <v>26.29</v>
      </c>
      <c r="F16" s="112" t="n">
        <v>20.4</v>
      </c>
      <c r="G16" s="113" t="n">
        <v>31.65</v>
      </c>
      <c r="H16" s="114"/>
      <c r="I16" s="115">
        <f>ROUND('BDI principal'!D14,2)</f>
      </c>
      <c r="J16" s="116">
        <f>ROUND((ROUND(H16,2)*I16/100)+ROUND(H16,2),2)</f>
      </c>
      <c r="K16" s="117">
        <f>ROUND(D16*J16,2)</f>
      </c>
      <c r="L16" s="118" t="s">
        <v>23</v>
      </c>
    </row>
    <row r="17">
      <c r="A17" s="119" t="s">
        <v>55</v>
      </c>
      <c r="B17" s="120" t="s">
        <v>56</v>
      </c>
      <c r="C17" s="121" t="s">
        <v>54</v>
      </c>
      <c r="D17" s="122" t="n">
        <v>51.2</v>
      </c>
      <c r="E17" s="123" t="n">
        <v>69.95</v>
      </c>
      <c r="F17" s="124" t="n">
        <v>20.4</v>
      </c>
      <c r="G17" s="125" t="n">
        <v>84.22</v>
      </c>
      <c r="H17" s="126"/>
      <c r="I17" s="127">
        <f>ROUND('BDI principal'!D14,2)</f>
      </c>
      <c r="J17" s="128">
        <f>ROUND((ROUND(H17,2)*I17/100)+ROUND(H17,2),2)</f>
      </c>
      <c r="K17" s="129">
        <f>ROUND(D17*J17,2)</f>
      </c>
      <c r="L17" s="130" t="s">
        <v>23</v>
      </c>
    </row>
    <row r="18">
      <c r="A18" s="131" t="s">
        <v>57</v>
      </c>
      <c r="B18" s="132" t="s">
        <v>58</v>
      </c>
      <c r="C18" s="133" t="s">
        <v>54</v>
      </c>
      <c r="D18" s="134" t="n">
        <v>18.4</v>
      </c>
      <c r="E18" s="135" t="n">
        <v>45.51</v>
      </c>
      <c r="F18" s="136" t="n">
        <v>20.4</v>
      </c>
      <c r="G18" s="137" t="n">
        <v>54.79</v>
      </c>
      <c r="H18" s="138"/>
      <c r="I18" s="139">
        <f>ROUND('BDI principal'!D14,2)</f>
      </c>
      <c r="J18" s="140">
        <f>ROUND((ROUND(H18,2)*I18/100)+ROUND(H18,2),2)</f>
      </c>
      <c r="K18" s="141">
        <f>ROUND(D18*J18,2)</f>
      </c>
      <c r="L18" s="142" t="s">
        <v>23</v>
      </c>
    </row>
    <row r="19">
      <c r="A19" s="143" t="s">
        <v>59</v>
      </c>
      <c r="B19" s="144" t="s">
        <v>60</v>
      </c>
      <c r="C19" s="145" t="s">
        <v>61</v>
      </c>
      <c r="D19" s="146" t="n">
        <v>8.0</v>
      </c>
      <c r="E19" s="147" t="n">
        <v>58.85</v>
      </c>
      <c r="F19" s="148" t="n">
        <v>20.4</v>
      </c>
      <c r="G19" s="149" t="n">
        <v>70.86</v>
      </c>
      <c r="H19" s="150"/>
      <c r="I19" s="151">
        <f>ROUND('BDI principal'!D14,2)</f>
      </c>
      <c r="J19" s="152">
        <f>ROUND((ROUND(H19,2)*I19/100)+ROUND(H19,2),2)</f>
      </c>
      <c r="K19" s="153">
        <f>ROUND(D19*J19,2)</f>
      </c>
      <c r="L19" s="154" t="s">
        <v>23</v>
      </c>
    </row>
    <row r="20">
      <c r="A20" s="155" t="s">
        <v>62</v>
      </c>
      <c r="B20" s="156" t="s">
        <v>63</v>
      </c>
      <c r="C20" s="157" t="s">
        <v>39</v>
      </c>
      <c r="D20" s="158" t="n">
        <v>67.29</v>
      </c>
      <c r="E20" s="159" t="n">
        <v>79.72</v>
      </c>
      <c r="F20" s="160" t="n">
        <v>20.4</v>
      </c>
      <c r="G20" s="161" t="n">
        <v>95.98</v>
      </c>
      <c r="H20" s="162"/>
      <c r="I20" s="163">
        <f>ROUND('BDI principal'!D14,2)</f>
      </c>
      <c r="J20" s="164">
        <f>ROUND((ROUND(H20,2)*I20/100)+ROUND(H20,2),2)</f>
      </c>
      <c r="K20" s="165">
        <f>ROUND(D20*J20,2)</f>
      </c>
      <c r="L20" s="166" t="s">
        <v>23</v>
      </c>
    </row>
    <row r="21">
      <c r="A21" s="167" t="s">
        <v>64</v>
      </c>
      <c r="B21" s="168" t="s">
        <v>65</v>
      </c>
      <c r="C21" s="169" t="s">
        <v>54</v>
      </c>
      <c r="D21" s="170" t="n">
        <v>74.0</v>
      </c>
      <c r="E21" s="171" t="n">
        <v>14.45</v>
      </c>
      <c r="F21" s="172" t="n">
        <v>20.4</v>
      </c>
      <c r="G21" s="173" t="n">
        <v>17.4</v>
      </c>
      <c r="H21" s="174"/>
      <c r="I21" s="175">
        <f>ROUND('BDI principal'!D14,2)</f>
      </c>
      <c r="J21" s="176">
        <f>ROUND((ROUND(H21,2)*I21/100)+ROUND(H21,2),2)</f>
      </c>
      <c r="K21" s="177">
        <f>ROUND(D21*J21,2)</f>
      </c>
      <c r="L21" s="178" t="s">
        <v>23</v>
      </c>
    </row>
    <row r="22">
      <c r="A22" s="179" t="s">
        <v>66</v>
      </c>
      <c r="B22" s="180" t="s">
        <v>67</v>
      </c>
      <c r="C22" s="181"/>
      <c r="D22" s="182"/>
      <c r="E22" s="183"/>
      <c r="F22" s="184"/>
      <c r="G22" s="185"/>
      <c r="H22" s="186"/>
      <c r="I22" s="187"/>
      <c r="J22" s="188"/>
      <c r="K22" s="189">
        <f>SUM(K23:K25)</f>
      </c>
      <c r="L22" s="190" t="s">
        <v>36</v>
      </c>
    </row>
    <row r="23">
      <c r="A23" s="191" t="s">
        <v>68</v>
      </c>
      <c r="B23" s="192" t="s">
        <v>69</v>
      </c>
      <c r="C23" s="193" t="s">
        <v>70</v>
      </c>
      <c r="D23" s="194" t="n">
        <v>1.0</v>
      </c>
      <c r="E23" s="195" t="n">
        <v>11.89</v>
      </c>
      <c r="F23" s="196" t="n">
        <v>20.4</v>
      </c>
      <c r="G23" s="197" t="n">
        <v>14.32</v>
      </c>
      <c r="H23" s="198"/>
      <c r="I23" s="199">
        <f>ROUND('BDI principal'!D14,2)</f>
      </c>
      <c r="J23" s="200">
        <f>ROUND((ROUND(H23,2)*I23/100)+ROUND(H23,2),2)</f>
      </c>
      <c r="K23" s="201">
        <f>ROUND(D23*J23,2)</f>
      </c>
      <c r="L23" s="202" t="s">
        <v>23</v>
      </c>
    </row>
    <row r="24">
      <c r="A24" s="203" t="s">
        <v>71</v>
      </c>
      <c r="B24" s="204" t="s">
        <v>72</v>
      </c>
      <c r="C24" s="205" t="s">
        <v>61</v>
      </c>
      <c r="D24" s="206" t="n">
        <v>4.0</v>
      </c>
      <c r="E24" s="207" t="n">
        <v>29.23</v>
      </c>
      <c r="F24" s="208" t="n">
        <v>20.4</v>
      </c>
      <c r="G24" s="209" t="n">
        <v>35.19</v>
      </c>
      <c r="H24" s="210"/>
      <c r="I24" s="211">
        <f>ROUND('BDI principal'!D14,2)</f>
      </c>
      <c r="J24" s="212">
        <f>ROUND((ROUND(H24,2)*I24/100)+ROUND(H24,2),2)</f>
      </c>
      <c r="K24" s="213">
        <f>ROUND(D24*J24,2)</f>
      </c>
      <c r="L24" s="214" t="s">
        <v>23</v>
      </c>
    </row>
    <row r="25">
      <c r="A25" s="215" t="s">
        <v>73</v>
      </c>
      <c r="B25" s="216" t="s">
        <v>74</v>
      </c>
      <c r="C25" s="217" t="s">
        <v>61</v>
      </c>
      <c r="D25" s="218" t="n">
        <v>3.0</v>
      </c>
      <c r="E25" s="219" t="n">
        <v>555.07</v>
      </c>
      <c r="F25" s="220" t="n">
        <v>20.4</v>
      </c>
      <c r="G25" s="221" t="n">
        <v>668.3</v>
      </c>
      <c r="H25" s="222"/>
      <c r="I25" s="223">
        <f>ROUND('BDI principal'!D14,2)</f>
      </c>
      <c r="J25" s="224">
        <f>ROUND((ROUND(H25,2)*I25/100)+ROUND(H25,2),2)</f>
      </c>
      <c r="K25" s="225">
        <f>ROUND(D25*J25,2)</f>
      </c>
      <c r="L25" s="226" t="s">
        <v>23</v>
      </c>
    </row>
    <row r="26">
      <c r="A26" s="227" t="s">
        <v>75</v>
      </c>
      <c r="B26" s="228" t="s">
        <v>76</v>
      </c>
      <c r="C26" s="229"/>
      <c r="D26" s="230"/>
      <c r="E26" s="231"/>
      <c r="F26" s="232"/>
      <c r="G26" s="233"/>
      <c r="H26" s="234"/>
      <c r="I26" s="235"/>
      <c r="J26" s="236"/>
      <c r="K26" s="237">
        <f>SUM(K27:K27)</f>
      </c>
      <c r="L26" s="238" t="s">
        <v>36</v>
      </c>
    </row>
    <row r="27">
      <c r="A27" s="239" t="s">
        <v>77</v>
      </c>
      <c r="B27" s="240" t="s">
        <v>78</v>
      </c>
      <c r="C27" s="241" t="s">
        <v>79</v>
      </c>
      <c r="D27" s="242" t="n">
        <v>372.22</v>
      </c>
      <c r="E27" s="243" t="n">
        <v>1.03</v>
      </c>
      <c r="F27" s="244" t="n">
        <v>20.4</v>
      </c>
      <c r="G27" s="245" t="n">
        <v>1.24</v>
      </c>
      <c r="H27" s="246"/>
      <c r="I27" s="247">
        <f>ROUND('BDI principal'!D14,2)</f>
      </c>
      <c r="J27" s="248">
        <f>ROUND((ROUND(H27,2)*I27/100)+ROUND(H27,2),2)</f>
      </c>
      <c r="K27" s="249">
        <f>ROUND(D27*J27,2)</f>
      </c>
      <c r="L27" s="250" t="s">
        <v>23</v>
      </c>
    </row>
    <row r="28">
      <c r="A28" s="251" t="s">
        <v>80</v>
      </c>
      <c r="B28"/>
      <c r="C28"/>
      <c r="D28"/>
      <c r="E28"/>
      <c r="F28"/>
      <c r="G28"/>
      <c r="H28"/>
      <c r="I28"/>
      <c r="J28" s="252">
        <f>K8+K13+K22+K26</f>
      </c>
      <c r="K28"/>
    </row>
    <row r="30">
      <c r="A30" s="253" t="s">
        <v>81</v>
      </c>
    </row>
    <row r="31">
      <c r="A31" s="254" t="s">
        <v>82</v>
      </c>
    </row>
    <row r="38">
      <c r="E38" s="255">
        <f>DADOS!C11</f>
      </c>
      <c r="F38" s="255"/>
      <c r="G38" s="255"/>
      <c r="H38" s="255"/>
      <c r="I38" s="255"/>
    </row>
    <row r="39">
      <c r="E39" s="256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13:H13"/>
    <mergeCell ref="B22:H22"/>
    <mergeCell ref="B26:H26"/>
    <mergeCell ref="A28:I28"/>
    <mergeCell ref="J28:K28"/>
    <mergeCell ref="A30:F30"/>
    <mergeCell ref="A31:F31"/>
    <mergeCell ref="E38:I38"/>
    <mergeCell ref="E39:I39"/>
  </mergeCell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</cols>
  <sheetData>
    <row r="1">
      <c r="A1" s="257" t="s">
        <v>0</v>
      </c>
    </row>
    <row r="2">
      <c r="A2" s="257" t="s">
        <v>16</v>
      </c>
    </row>
    <row r="3">
      <c r="A3" s="257" t="s">
        <v>17</v>
      </c>
      <c r="B3" s="260" t="s">
        <f>DADOS!C3</f>
      </c>
    </row>
    <row r="4">
      <c r="A4" s="257" t="s">
        <v>18</v>
      </c>
      <c r="B4" s="257" t="s">
        <f>DADOS!C7</f>
      </c>
      <c r="G4" s="257" t="s">
        <v>19</v>
      </c>
      <c r="H4" s="259">
        <f>DADOS!C9</f>
      </c>
    </row>
    <row r="5">
      <c r="A5" s="257" t="s">
        <v>20</v>
      </c>
      <c r="B5" s="258">
        <f>DADOS!C8</f>
      </c>
      <c r="C5" s="257" t="s">
        <v>9</v>
      </c>
      <c r="D5" s="257" t="s">
        <v>21</v>
      </c>
      <c r="E5" s="257" t="s">
        <f>DADOS!C13</f>
      </c>
      <c r="F5" s="257" t="s">
        <v>9</v>
      </c>
      <c r="G5" s="257" t="s">
        <v>9</v>
      </c>
      <c r="H5" s="257" t="s">
        <v>22</v>
      </c>
      <c r="I5" s="257" t="s">
        <f>DADOS!C14</f>
      </c>
    </row>
    <row r="7">
      <c r="A7" s="261" t="s">
        <v>23</v>
      </c>
      <c r="B7" s="262" t="s">
        <v>36</v>
      </c>
      <c r="C7" s="263" t="s">
        <v>33</v>
      </c>
      <c r="D7" s="264" t="s">
        <v>83</v>
      </c>
      <c r="E7" s="265" t="s">
        <v>84</v>
      </c>
      <c r="F7" s="266" t="s">
        <v>85</v>
      </c>
      <c r="G7" s="267" t="s">
        <v>86</v>
      </c>
      <c r="H7" s="268" t="s">
        <v>87</v>
      </c>
      <c r="I7" s="269" t="s">
        <v>88</v>
      </c>
    </row>
    <row r="8">
      <c r="A8" s="270" t="s">
        <v>34</v>
      </c>
      <c r="B8" s="271" t="s">
        <v>35</v>
      </c>
      <c r="C8" s="547">
        <f>Orçamento!K8</f>
      </c>
      <c r="D8" s="272" t="n">
        <v>100.0</v>
      </c>
      <c r="E8" s="273">
        <f>C8*D8/100</f>
      </c>
      <c r="F8" s="274" t="n">
        <v>0.0</v>
      </c>
      <c r="G8" s="275">
        <f>C8*F8/100</f>
      </c>
      <c r="H8" s="276">
        <f>D8+F8</f>
      </c>
      <c r="I8" s="277">
        <f>E8+G8</f>
      </c>
    </row>
    <row r="9">
      <c r="A9" s="278" t="s">
        <v>46</v>
      </c>
      <c r="B9" s="279" t="s">
        <v>47</v>
      </c>
      <c r="C9" s="547">
        <f>Orçamento!K13</f>
      </c>
      <c r="D9" s="280" t="n">
        <v>50.0</v>
      </c>
      <c r="E9" s="281">
        <f>C9*D9/100</f>
      </c>
      <c r="F9" s="282" t="n">
        <v>50.0</v>
      </c>
      <c r="G9" s="283">
        <f>C9*F9/100</f>
      </c>
      <c r="H9" s="284">
        <f>D9+F9</f>
      </c>
      <c r="I9" s="285">
        <f>E9+G9</f>
      </c>
    </row>
    <row r="10">
      <c r="A10" s="286" t="s">
        <v>66</v>
      </c>
      <c r="B10" s="287" t="s">
        <v>67</v>
      </c>
      <c r="C10" s="547">
        <f>Orçamento!K22</f>
      </c>
      <c r="D10" s="288" t="n">
        <v>0.0</v>
      </c>
      <c r="E10" s="289">
        <f>C10*D10/100</f>
      </c>
      <c r="F10" s="290" t="n">
        <v>100.0</v>
      </c>
      <c r="G10" s="291">
        <f>C10*F10/100</f>
      </c>
      <c r="H10" s="292">
        <f>D10+F10</f>
      </c>
      <c r="I10" s="293">
        <f>E10+G10</f>
      </c>
    </row>
    <row r="11">
      <c r="A11" s="294" t="s">
        <v>75</v>
      </c>
      <c r="B11" s="295" t="s">
        <v>76</v>
      </c>
      <c r="C11" s="547">
        <f>Orçamento!K26</f>
      </c>
      <c r="D11" s="296" t="n">
        <v>0.0</v>
      </c>
      <c r="E11" s="297">
        <f>C11*D11/100</f>
      </c>
      <c r="F11" s="298" t="n">
        <v>100.0</v>
      </c>
      <c r="G11" s="299">
        <f>C11*F11/100</f>
      </c>
      <c r="H11" s="300">
        <f>D11+F11</f>
      </c>
      <c r="I11" s="301">
        <f>E11+G11</f>
      </c>
    </row>
    <row r="12">
      <c r="A12" s="302" t="s">
        <v>89</v>
      </c>
      <c r="B12" s="303"/>
      <c r="C12" s="304">
        <f>SUM(C8:C11)</f>
      </c>
      <c r="D12" s="305">
        <f>SUM(E8:E11)</f>
      </c>
      <c r="E12" s="306"/>
      <c r="F12" s="307">
        <f>SUM(G8:G11)</f>
      </c>
      <c r="G12" s="308"/>
      <c r="H12" s="309">
        <f>(I12/C12)*100</f>
      </c>
      <c r="I12" s="310">
        <f>SUM(I8:I11)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2:E12"/>
    <mergeCell ref="F12:G12"/>
    <mergeCell ref="A12:B12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311" t="s">
        <v>0</v>
      </c>
    </row>
    <row r="2">
      <c r="A2" s="311" t="s">
        <v>16</v>
      </c>
    </row>
    <row r="3">
      <c r="A3" s="311" t="s">
        <v>17</v>
      </c>
      <c r="B3" s="314" t="s">
        <f>DADOS!C3</f>
      </c>
    </row>
    <row r="4">
      <c r="A4" s="311" t="s">
        <v>18</v>
      </c>
      <c r="B4" s="311" t="s">
        <f>DADOS!C7</f>
      </c>
      <c r="G4" s="311" t="s">
        <v>19</v>
      </c>
      <c r="H4" s="313">
        <f>DADOS!C9</f>
      </c>
    </row>
    <row r="5">
      <c r="A5" s="311" t="s">
        <v>20</v>
      </c>
      <c r="B5" s="312">
        <f>DADOS!C8</f>
      </c>
      <c r="C5" s="311" t="s">
        <v>9</v>
      </c>
      <c r="D5" s="311" t="s">
        <v>21</v>
      </c>
      <c r="E5" s="311" t="s">
        <f>DADOS!C13</f>
      </c>
      <c r="F5" s="311" t="s">
        <v>9</v>
      </c>
      <c r="G5" s="311" t="s">
        <v>9</v>
      </c>
      <c r="H5" s="311" t="s">
        <v>22</v>
      </c>
      <c r="I5" s="311" t="s">
        <f>DADOS!C14</f>
      </c>
    </row>
    <row r="7">
      <c r="A7" s="315" t="s">
        <v>23</v>
      </c>
      <c r="B7" s="316" t="s">
        <v>90</v>
      </c>
      <c r="C7" s="317" t="s">
        <v>91</v>
      </c>
      <c r="D7" s="318" t="s">
        <v>92</v>
      </c>
      <c r="E7" s="319" t="s">
        <v>93</v>
      </c>
      <c r="F7" s="320"/>
      <c r="G7" s="321"/>
      <c r="H7" s="322"/>
      <c r="I7" s="323"/>
    </row>
    <row r="8">
      <c r="A8" s="324" t="s">
        <v>94</v>
      </c>
      <c r="B8" s="325" t="n">
        <v>3.0</v>
      </c>
      <c r="C8" s="326" t="n">
        <v>5.5</v>
      </c>
      <c r="D8" s="327" t="n">
        <v>4.0</v>
      </c>
      <c r="E8" s="328" t="s">
        <v>95</v>
      </c>
      <c r="F8" s="329"/>
      <c r="G8" s="330"/>
      <c r="H8" s="331"/>
      <c r="I8" s="332"/>
      <c r="J8" s="333">
        <f>D8/100</f>
      </c>
    </row>
    <row r="9">
      <c r="A9" s="334" t="s">
        <v>96</v>
      </c>
      <c r="B9" s="335" t="n">
        <v>0.8</v>
      </c>
      <c r="C9" s="336" t="n">
        <v>1.0</v>
      </c>
      <c r="D9" s="337" t="n">
        <v>0.8</v>
      </c>
      <c r="E9" s="338" t="s">
        <v>97</v>
      </c>
      <c r="F9" s="339"/>
      <c r="G9" s="340"/>
      <c r="H9" s="341"/>
      <c r="I9" s="342"/>
      <c r="J9" s="343">
        <f>D9/100</f>
      </c>
    </row>
    <row r="10">
      <c r="A10" s="344" t="s">
        <v>98</v>
      </c>
      <c r="B10" s="345" t="n">
        <v>0.97</v>
      </c>
      <c r="C10" s="346" t="n">
        <v>1.27</v>
      </c>
      <c r="D10" s="347" t="n">
        <v>1.27</v>
      </c>
      <c r="E10" s="348" t="s">
        <v>99</v>
      </c>
      <c r="F10" s="349"/>
      <c r="G10" s="350"/>
      <c r="H10" s="351"/>
      <c r="I10" s="352"/>
      <c r="J10" s="353">
        <f>D10/100</f>
      </c>
    </row>
    <row r="11">
      <c r="A11" s="354" t="s">
        <v>100</v>
      </c>
      <c r="B11" s="355" t="n">
        <v>0.59</v>
      </c>
      <c r="C11" s="356" t="n">
        <v>1.39</v>
      </c>
      <c r="D11" s="357" t="n">
        <v>1.23</v>
      </c>
      <c r="E11" s="358" t="s">
        <v>101</v>
      </c>
      <c r="F11" s="359"/>
      <c r="G11" s="360"/>
      <c r="H11" s="361"/>
      <c r="I11" s="362"/>
      <c r="J11" s="363">
        <f>D11/100</f>
      </c>
    </row>
    <row r="12">
      <c r="A12" s="364" t="s">
        <v>102</v>
      </c>
      <c r="B12" s="365" t="n">
        <v>6.16</v>
      </c>
      <c r="C12" s="366" t="n">
        <v>8.96</v>
      </c>
      <c r="D12" s="367" t="n">
        <v>7.4</v>
      </c>
      <c r="E12" s="368" t="s">
        <v>103</v>
      </c>
      <c r="F12" s="369"/>
      <c r="G12" s="370"/>
      <c r="H12" s="371"/>
      <c r="I12" s="372"/>
      <c r="J12" s="373">
        <f>D12/100</f>
      </c>
    </row>
    <row r="13">
      <c r="A13" s="374" t="s">
        <v>104</v>
      </c>
      <c r="B13" s="375" t="n">
        <v>5.65</v>
      </c>
      <c r="C13" s="376" t="n">
        <v>10.65</v>
      </c>
      <c r="D13" s="377">
        <f>I15+I18+I19</f>
      </c>
      <c r="E13" s="378" t="s">
        <v>105</v>
      </c>
      <c r="F13" s="379"/>
      <c r="G13" s="380"/>
      <c r="H13" s="381"/>
      <c r="I13" s="382"/>
      <c r="J13" s="383">
        <f>D13/100</f>
      </c>
    </row>
    <row r="14">
      <c r="C14" s="384" t="s">
        <v>106</v>
      </c>
      <c r="D14" s="385">
        <f>ROUND(((((1+J8+J9+J10)*(1+J11)*(1+J12)/(1-J15-J18))-1)*100),2)</f>
      </c>
    </row>
    <row r="15">
      <c r="F15" s="386" t="s">
        <v>107</v>
      </c>
      <c r="G15" s="387"/>
      <c r="H15" s="388"/>
      <c r="I15" s="389" t="n">
        <v>3.65</v>
      </c>
      <c r="J15" s="390">
        <f>I15/100</f>
      </c>
    </row>
    <row r="16">
      <c r="F16" s="391" t="s">
        <v>108</v>
      </c>
      <c r="G16" s="392"/>
      <c r="H16" s="393"/>
      <c r="I16" s="394" t="n">
        <v>2.0</v>
      </c>
      <c r="J16" s="395">
        <f>I16/100</f>
      </c>
    </row>
    <row r="17">
      <c r="F17" s="396" t="s">
        <v>109</v>
      </c>
      <c r="G17" s="397"/>
      <c r="H17" s="398"/>
      <c r="I17" s="399" t="n">
        <v>28.6</v>
      </c>
    </row>
    <row r="18">
      <c r="F18" s="400" t="s">
        <v>110</v>
      </c>
      <c r="G18" s="401"/>
      <c r="H18" s="402"/>
      <c r="I18" s="403" t="n">
        <f>((I17*I16)/100)</f>
        <v>2.0</v>
      </c>
      <c r="J18" s="404">
        <f>I18/100</f>
      </c>
    </row>
    <row r="19">
      <c r="F19" s="405" t="s">
        <v>111</v>
      </c>
      <c r="G19" s="406"/>
      <c r="H19" s="407"/>
      <c r="I19" s="408" t="n">
        <v>0.0</v>
      </c>
    </row>
    <row r="29">
      <c r="E29" s="409">
        <f>DADOS!C11</f>
      </c>
      <c r="F29" s="409"/>
      <c r="G29" s="409"/>
      <c r="H29" s="409"/>
      <c r="I29" s="409"/>
    </row>
    <row r="30">
      <c r="E30" s="410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411" t="s">
        <v>0</v>
      </c>
    </row>
    <row r="2">
      <c r="A2" s="411" t="s">
        <v>16</v>
      </c>
    </row>
    <row r="3">
      <c r="A3" s="411" t="s">
        <v>17</v>
      </c>
      <c r="B3" s="414" t="s">
        <f>DADOS!C3</f>
      </c>
    </row>
    <row r="4">
      <c r="A4" s="411" t="s">
        <v>18</v>
      </c>
      <c r="B4" s="411" t="s">
        <f>DADOS!C7</f>
      </c>
      <c r="G4" s="411" t="s">
        <v>19</v>
      </c>
      <c r="H4" s="413">
        <f>DADOS!C9</f>
      </c>
    </row>
    <row r="5">
      <c r="A5" s="411" t="s">
        <v>20</v>
      </c>
      <c r="B5" s="412">
        <f>DADOS!C8</f>
      </c>
      <c r="C5" s="411" t="s">
        <v>9</v>
      </c>
      <c r="D5" s="411" t="s">
        <v>21</v>
      </c>
      <c r="E5" s="411" t="s">
        <f>DADOS!C13</f>
      </c>
      <c r="F5" s="411" t="s">
        <v>9</v>
      </c>
      <c r="G5" s="411" t="s">
        <v>9</v>
      </c>
      <c r="H5" s="411" t="s">
        <v>22</v>
      </c>
      <c r="I5" s="411" t="s">
        <f>DADOS!C14</f>
      </c>
    </row>
    <row r="7">
      <c r="A7" s="415" t="s">
        <v>23</v>
      </c>
      <c r="B7" s="416" t="s">
        <v>90</v>
      </c>
      <c r="C7" s="417" t="s">
        <v>91</v>
      </c>
      <c r="D7" s="418" t="s">
        <v>92</v>
      </c>
      <c r="E7" s="419" t="s">
        <v>93</v>
      </c>
      <c r="F7" s="420"/>
      <c r="G7" s="421"/>
      <c r="H7" s="422"/>
      <c r="I7" s="423"/>
    </row>
    <row r="8">
      <c r="A8" s="424" t="s">
        <v>94</v>
      </c>
      <c r="B8" s="425" t="n">
        <v>1.5</v>
      </c>
      <c r="C8" s="426" t="n">
        <v>4.49</v>
      </c>
      <c r="D8" s="427" t="n">
        <v>0.0</v>
      </c>
      <c r="E8" s="428" t="s">
        <v>95</v>
      </c>
      <c r="F8" s="429"/>
      <c r="G8" s="430"/>
      <c r="H8" s="431"/>
      <c r="I8" s="432"/>
      <c r="J8" s="433">
        <f>D8/100</f>
      </c>
    </row>
    <row r="9">
      <c r="A9" s="434" t="s">
        <v>96</v>
      </c>
      <c r="B9" s="435" t="n">
        <v>0.3</v>
      </c>
      <c r="C9" s="436" t="n">
        <v>0.82</v>
      </c>
      <c r="D9" s="437" t="n">
        <v>0.0</v>
      </c>
      <c r="E9" s="438" t="s">
        <v>97</v>
      </c>
      <c r="F9" s="439"/>
      <c r="G9" s="440"/>
      <c r="H9" s="441"/>
      <c r="I9" s="442"/>
      <c r="J9" s="443">
        <f>D9/100</f>
      </c>
    </row>
    <row r="10">
      <c r="A10" s="444" t="s">
        <v>98</v>
      </c>
      <c r="B10" s="445" t="n">
        <v>0.56</v>
      </c>
      <c r="C10" s="446" t="n">
        <v>0.89</v>
      </c>
      <c r="D10" s="447" t="n">
        <v>0.0</v>
      </c>
      <c r="E10" s="448" t="s">
        <v>99</v>
      </c>
      <c r="F10" s="449"/>
      <c r="G10" s="450"/>
      <c r="H10" s="451"/>
      <c r="I10" s="452"/>
      <c r="J10" s="453">
        <f>D10/100</f>
      </c>
    </row>
    <row r="11">
      <c r="A11" s="454" t="s">
        <v>100</v>
      </c>
      <c r="B11" s="455" t="n">
        <v>0.85</v>
      </c>
      <c r="C11" s="456" t="n">
        <v>1.11</v>
      </c>
      <c r="D11" s="457" t="n">
        <v>0.0</v>
      </c>
      <c r="E11" s="458" t="s">
        <v>101</v>
      </c>
      <c r="F11" s="459"/>
      <c r="G11" s="460"/>
      <c r="H11" s="461"/>
      <c r="I11" s="462"/>
      <c r="J11" s="463">
        <f>D11/100</f>
      </c>
    </row>
    <row r="12">
      <c r="A12" s="464" t="s">
        <v>102</v>
      </c>
      <c r="B12" s="465" t="n">
        <v>3.5</v>
      </c>
      <c r="C12" s="466" t="n">
        <v>6.22</v>
      </c>
      <c r="D12" s="467" t="n">
        <v>0.0</v>
      </c>
      <c r="E12" s="468" t="s">
        <v>103</v>
      </c>
      <c r="F12" s="469"/>
      <c r="G12" s="470"/>
      <c r="H12" s="471"/>
      <c r="I12" s="472"/>
      <c r="J12" s="473">
        <f>D12/100</f>
      </c>
    </row>
    <row r="13">
      <c r="A13" s="474" t="s">
        <v>104</v>
      </c>
      <c r="B13" s="475" t="n">
        <v>5.65</v>
      </c>
      <c r="C13" s="476" t="n">
        <v>10.65</v>
      </c>
      <c r="D13" s="477">
        <f>I15+I18+I19</f>
      </c>
      <c r="E13" s="478" t="s">
        <v>105</v>
      </c>
      <c r="F13" s="479"/>
      <c r="G13" s="480"/>
      <c r="H13" s="481"/>
      <c r="I13" s="482"/>
      <c r="J13" s="483">
        <f>D13/100</f>
      </c>
    </row>
    <row r="14">
      <c r="C14" s="484" t="s">
        <v>106</v>
      </c>
      <c r="D14" s="485">
        <f>ROUND(((((1+J8+J9+J10)*(1+J11)*(1+J12)/(1-J15))-1)*100),2)</f>
      </c>
    </row>
    <row r="15">
      <c r="F15" s="486" t="s">
        <v>107</v>
      </c>
      <c r="G15" s="487"/>
      <c r="H15" s="488"/>
      <c r="I15" s="489" t="n">
        <v>3.65</v>
      </c>
      <c r="J15" s="490">
        <f>I15/100</f>
      </c>
    </row>
    <row r="16">
      <c r="F16" s="491" t="s">
        <v>111</v>
      </c>
      <c r="G16" s="492"/>
      <c r="H16" s="493"/>
      <c r="I16" s="494" t="n">
        <v>0.0</v>
      </c>
    </row>
    <row r="26">
      <c r="E26" s="495">
        <f>DADOS!C11</f>
      </c>
      <c r="F26" s="495"/>
      <c r="G26" s="495"/>
      <c r="H26" s="495"/>
      <c r="I26" s="495"/>
    </row>
    <row r="27">
      <c r="E27" s="496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497" t="s">
        <v>0</v>
      </c>
    </row>
    <row r="2">
      <c r="A2" s="497" t="s">
        <v>16</v>
      </c>
    </row>
    <row r="3">
      <c r="A3" s="497" t="s">
        <v>17</v>
      </c>
      <c r="B3" s="500" t="s">
        <f>DADOS!C3</f>
      </c>
    </row>
    <row r="4">
      <c r="A4" s="497" t="s">
        <v>18</v>
      </c>
      <c r="B4" s="497" t="s">
        <f>DADOS!C7</f>
      </c>
      <c r="G4" s="497" t="s">
        <v>19</v>
      </c>
      <c r="H4" s="499">
        <f>DADOS!C9</f>
      </c>
    </row>
    <row r="5">
      <c r="A5" s="497" t="s">
        <v>20</v>
      </c>
      <c r="B5" s="498">
        <f>DADOS!C8</f>
      </c>
      <c r="C5" s="497" t="s">
        <v>9</v>
      </c>
      <c r="D5" s="497" t="s">
        <v>21</v>
      </c>
      <c r="E5" s="497" t="s">
        <f>DADOS!C13</f>
      </c>
      <c r="F5" s="497" t="s">
        <v>9</v>
      </c>
      <c r="G5" s="497" t="s">
        <v>9</v>
      </c>
      <c r="H5" s="497" t="s">
        <v>22</v>
      </c>
      <c r="I5" s="497" t="s">
        <f>DADOS!C14</f>
      </c>
    </row>
    <row r="7"/>
    <row r="8">
      <c r="A8" s="501" t="s">
        <v>112</v>
      </c>
      <c r="B8" s="502" t="n">
        <v>1.1428</v>
      </c>
      <c r="C8" s="503" t="s">
        <v>113</v>
      </c>
      <c r="D8" s="504"/>
      <c r="E8" s="505"/>
      <c r="F8" s="506"/>
      <c r="G8" s="507"/>
      <c r="H8" s="508"/>
      <c r="I8" s="509"/>
    </row>
    <row r="9">
      <c r="A9" s="510" t="s">
        <v>114</v>
      </c>
      <c r="B9" s="511" t="n">
        <v>0.2</v>
      </c>
      <c r="C9" s="512" t="s">
        <v>115</v>
      </c>
      <c r="D9" s="513"/>
      <c r="E9" s="514"/>
      <c r="F9" s="515"/>
      <c r="G9" s="516"/>
      <c r="H9" s="517"/>
      <c r="I9" s="518"/>
    </row>
    <row r="10">
      <c r="A10" s="519" t="s">
        <v>116</v>
      </c>
      <c r="B10" s="520" t="n">
        <v>0.12</v>
      </c>
      <c r="C10" s="521" t="s">
        <v>117</v>
      </c>
      <c r="D10" s="522"/>
      <c r="E10" s="523"/>
      <c r="F10" s="524"/>
      <c r="G10" s="525"/>
      <c r="H10" s="526"/>
      <c r="I10" s="527"/>
    </row>
    <row r="11">
      <c r="A11" s="528" t="s">
        <v>118</v>
      </c>
      <c r="B11" s="529" t="n">
        <v>0.0</v>
      </c>
      <c r="C11" s="530" t="s">
        <v>119</v>
      </c>
      <c r="D11" s="531"/>
      <c r="E11" s="532"/>
      <c r="F11" s="533"/>
      <c r="G11" s="534"/>
      <c r="H11" s="535"/>
      <c r="I11" s="536"/>
    </row>
    <row r="12">
      <c r="A12" s="537" t="s">
        <v>120</v>
      </c>
      <c r="B12" s="538">
        <f>(((1+B8+B9)*(1+B10))/(1-B11))</f>
      </c>
      <c r="C12" t="s">
        <v>121</v>
      </c>
    </row>
    <row r="13">
      <c r="A13" s="539" t="s">
        <v>122</v>
      </c>
      <c r="B13" s="540">
        <f>((1+B10)/(1-B11))</f>
      </c>
      <c r="C13" t="s">
        <v>123</v>
      </c>
    </row>
    <row r="23">
      <c r="E23" s="541">
        <f>DADOS!C11</f>
      </c>
      <c r="F23" s="541"/>
      <c r="G23" s="541"/>
      <c r="H23" s="541"/>
      <c r="I23" s="541"/>
    </row>
    <row r="24">
      <c r="E24" s="542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543">
        <f>'BDI principal'!D14</f>
      </c>
    </row>
    <row r="2">
      <c r="A2" s="544">
        <f>'BDI equipamentos'!D14</f>
      </c>
    </row>
    <row r="3">
      <c r="A3" s="545">
        <f>'BDI Diferenciado'!B12</f>
      </c>
    </row>
    <row r="4">
      <c r="A4" s="546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2022-11-03T12:45:53Z</dcterms:created>
  <dc:creator>Apache POI</dc:creator>
</coreProperties>
</file>