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</workbook>
</file>

<file path=xl/sharedStrings.xml><?xml version="1.0" encoding="utf-8"?>
<sst xmlns="http://schemas.openxmlformats.org/spreadsheetml/2006/main" count="320" uniqueCount="158">
  <si>
    <t>Prefeitura Municipal de Schroeder - SC</t>
  </si>
  <si>
    <t>SEMOB - SECRETARIA MUNICIPAL DE OBRAS E INFRAESTRUTURA URBANA</t>
  </si>
  <si>
    <t>Data do documento:</t>
  </si>
  <si>
    <t>09/11/2022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</si>
  <si>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</si>
  <si>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</si>
  <si>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</si>
  <si>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</si>
  <si>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</si>
  <si>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</si>
  <si>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</si>
  <si>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</si>
  <si>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</si>
  <si>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</si>
  <si>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</si>
  <si>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</si>
  <si>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Pavimentação em Piso Intertravado Rua Rio Grande do Sul Est. 0PP à Est. 09 + 12,90 m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</si>
  <si>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</si>
  <si>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</si>
  <si>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</si>
  <si>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</si>
  <si>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</si>
  <si>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</si>
  <si>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</si>
  <si>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</si>
  <si>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</si>
  <si>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</si>
  <si>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</si>
  <si>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</si>
  <si>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</si>
  <si>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</si>
  <si>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</si>
  <si>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</si>
  <si>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</si>
  <si>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</si>
  <si>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 E DRENAGEM</t>
  </si>
  <si>
    <t>Etapa</t>
  </si>
  <si>
    <t>1.1</t>
  </si>
  <si>
    <t>PLACA DE OBRA EM CHAPA DE AÇO GALVANIZADO (DIMENSÃO CONFORME MEMORIAL DE CÁLCULO), INCLUSO SARRAFO DE MADEIRA, PONTALETE, PLACA DE OBRA, PREÇO DE AÇO, CARPINTEIRO, SERVENTE, CONCRETO MAGRO.</t>
  </si>
  <si>
    <t>M2</t>
  </si>
  <si>
    <t>1.2</t>
  </si>
  <si>
    <t>SERVIÇOS TOPOGRÁFICOS PARA PAVIMENTAÇÃO (LOCAÇÃO DO GREIDE E NIVELAMENTO), INCLUSIVE ACOMPANHAMENTO E NOTA DE SERVIÇOS.</t>
  </si>
  <si>
    <t>1.3</t>
  </si>
  <si>
    <t>FECHAMENTO DE BOCA DE LOBO (COM TAMPA DE CONCRETO) - BASE SINAP CÓD. 97904 (CONTAGEM DIRETA PROJETO)</t>
  </si>
  <si>
    <t>UN</t>
  </si>
  <si>
    <t>1.4</t>
  </si>
  <si>
    <t>REMOÇÃO DE PISO COM BLOCOS DE CONCRETO, DE FORMA MANUAL, SEM REAPROVEITAMENTO. AF_12/2017 - REFERENTE A REMOÇÃO DE CALÇADA EM PAVER EXISTENTE E CANTEIRO EXISTENTE</t>
  </si>
  <si>
    <t>1.5</t>
  </si>
  <si>
    <t>DEMOLIÇÃO MECÂNICA DE CONCRETO ARMADO, COM ESCAVADEIRA HIDRÁULICA COM MARTELO HIDRÁULICO - SEM REAPROVEITAMENTO</t>
  </si>
  <si>
    <t>M³</t>
  </si>
  <si>
    <t>1.6</t>
  </si>
  <si>
    <t>TRANSPORTE DE ENTULHO COM CAMINHÃO BASCULANTE, EM RODOVIA PAVIMENTADA, DMT ATÉ 5 KM - INCLUSO ÍNDICE DE EMPOLAMENTO DO SOLO (30%).</t>
  </si>
  <si>
    <t>M3XKM</t>
  </si>
  <si>
    <t>1.7</t>
  </si>
  <si>
    <t>ESCAVAÇÃO, CARGA DE MATERIAL DE 1ª CATEGORIA PARA BOTA FORA, COM TRATOR E CAÇAMBA 6 M³. ACRESCIDO 30% DE ÍNDICE DE EMPOLAMENTO DO MATERIAL</t>
  </si>
  <si>
    <t>M3</t>
  </si>
  <si>
    <t>1.8</t>
  </si>
  <si>
    <t>TRANSPORTE DE MATERIAL DE 1ª CATEGORIA PARA BOTA FORA, COM CAMINHÃO BASCULANTE 10 M³. DMT 1,8 KM</t>
  </si>
  <si>
    <t>1.9</t>
  </si>
  <si>
    <t>FORNECIMENTO E ASSENTAMENTO DE BRITA 2 PARA BERÇO EM TUBULAÇÃO, CONFORME PROJETO - PREPARO DE FUNDO DE VALA COM LARGURA MAIOR OU IGUAL A 1,5 M E MENOR QUE 2,5 M, COM CAMADA DE BRITA, LANÇAMENTO MECANIZADO. AF_08/2020</t>
  </si>
  <si>
    <t>1.10</t>
  </si>
  <si>
    <t xml:space="preserve">TUBO DE CONCRETO SIMPLES PARA AGUAS PLUVIAIS, CLASSE PS1, COM ENCAIXE MACHO E FEMEA, DIAMETRO NOMINAL DE 300 MM                                                                                                                                                </t>
  </si>
  <si>
    <t xml:space="preserve">M     </t>
  </si>
  <si>
    <t>1.11</t>
  </si>
  <si>
    <t>ESCAVAÇÃO/EXTRAÇÃO E CARGA DE MATERIAL DE 1ª CATEGORIA, COM TRATOR E CAÇAMBA 6 M³, ACRESCIDO 30% DE ÍNDICE DE EMPOLAMENTO DO MATERIAL (O INSUMO SERÁ FORNECIDO PELO MUNICÍPIO)</t>
  </si>
  <si>
    <t>1.12</t>
  </si>
  <si>
    <t>ESPALHAMENTO DE MATERIAL DE 1ª CATEGORIA COM TRATOR DE ESTEIRAS</t>
  </si>
  <si>
    <t>1.13</t>
  </si>
  <si>
    <t>TRANSPORTE DE SEIXO COM CAMINHÃO BASCULANTE 10 M³, EM VIA PAVIMENTADA, DMT ATÉ 30 KM,  (UNIDADE: M3 X KM). AF_12/2016 - CONSIDERADO 5 KM</t>
  </si>
  <si>
    <t>1.14</t>
  </si>
  <si>
    <t>GRELHA DE FERRO FUNDIDO SIMPLES COM REQUADRO, ASSENTAMENTO EM ARGAMASSA CIMENTO/AREIA 1:4 (DIMENSÕES CONFORME PROJETO) - FORNECIMENTO E INSTALAÇÃO</t>
  </si>
  <si>
    <t>1.15</t>
  </si>
  <si>
    <t>CAIXA PARA BOCA DE LOBO SIMPLES RETANGULAR, EM ALVENARIA COM TIJOLOS CERÂMICOS MACIÇOS (DIMENSÕES CONFORME PROJETO). AF_12/2020</t>
  </si>
  <si>
    <t>1.16</t>
  </si>
  <si>
    <t>REMOÇÃO DE RAÍZES REMANESCENTES DE TRONCO DE ÁRVORE COM DIÂMETRO MAIOR OU IGUAL A 0,20 M E MENOR QUE 0,40 M.AF_05/2018</t>
  </si>
  <si>
    <t>2</t>
  </si>
  <si>
    <t xml:space="preserve">REGULARIZAÇÃO SUB LEITO/SUB BASE E EXECUÇÃO DA BASE </t>
  </si>
  <si>
    <t>2.1</t>
  </si>
  <si>
    <t>ESCAVAÇÃO E CARGA DE SOLOS INSERVÍVEIS NAS PISTAS PARA BOTA FORA, DMT&lt;200M, ACRESCIDO 30% DE ÍNDICE DE EMPOLAMENTO DO MATERIAL (REFERENTE AO NIVELAMENTO DA VIA, PROFUNDIDADE DE 20CM)</t>
  </si>
  <si>
    <t>2.2</t>
  </si>
  <si>
    <t>TRANSPORTE DE SOLOS INSERVÍVEIS PARA BOTA FORA, COM CAMINHÃO BASCULANTE 10 M³,EM VIA URBANA PAVIMENTADA, DMT ATÉ 30 KM. (UNIDADE: M3 X KM). AF_12/2016 - CONSIDERADO 1,8 KM</t>
  </si>
  <si>
    <t>2.3</t>
  </si>
  <si>
    <t>REGULARIZAÇÃO E COMPACTAÇÃO DE SUBLEITO DE SOLO  PREDOMINANTEMENTE ARGILOSO. AF_11/2019</t>
  </si>
  <si>
    <t>2.4</t>
  </si>
  <si>
    <t xml:space="preserve">EXECUÇÃO E COMPACTAÇÃO DE BASE E:10CM </t>
  </si>
  <si>
    <t>2.5</t>
  </si>
  <si>
    <t>TRANSPORTE COM CAMINHÃO BASCULANTE DE 10 M³, EM VIA URBANA PAVIMENTADA, DMT ATÉ 30 KM (UNIDADE: M3XKM). AF_07/2020- DMT 10KM</t>
  </si>
  <si>
    <t>3</t>
  </si>
  <si>
    <t>PAVIMENTAÇÃO EM PISO INTERTRAVADO</t>
  </si>
  <si>
    <t>3.1</t>
  </si>
  <si>
    <t>EXECUÇÃO E COMPACTAÇÃO DE PAVIMENTAÇÃO EM PISO INTERTRAVADO EM CONCRETO, COM BLOCO 16 FACES DE 22 X 11 CM, ESPESSURA 8 CM. AF_12/2015</t>
  </si>
  <si>
    <t>4</t>
  </si>
  <si>
    <t>PASSEIOS - GUIA DE MEIO FIO E CALÇADAS</t>
  </si>
  <si>
    <t>4.1</t>
  </si>
  <si>
    <t xml:space="preserve">FORNECIMENTO E ASSENTAMENTO DE GUIA MEIO FIO PRÉ MOLDADO EM CONCRETO E GUIA EM MEIO FIO PARA COTENÇÃO LATERAL, DIMENSÕES 100 CM X 15 CM X 13 CM X 30 CM </t>
  </si>
  <si>
    <t>M</t>
  </si>
  <si>
    <t>4.2</t>
  </si>
  <si>
    <t>EXECUÇÃO DE PASSEIO EM PISO INTERTRAVADO EM CONCRETO, COM BLOCO RETANGULAR COR NATURAL DE 20 X 10 CM, ESPESSURA 6 CM. AF_12/2015 (INCLUSIVE FORNECIMENTO E ESPALHAMENTO DE PÓ DE PEDRA/AREIA P/ NIVELAMENTO E/OU ASSENTAMENTO (E = 3 CM) E DE AREIA PARA REJUNTE (E JUNTAS ? 5 MM) - (CALCETEIRO, SERVENTE, PLACA VIBRATÓRIA, CORTADOR DE PISO, ETC).</t>
  </si>
  <si>
    <t>4.3</t>
  </si>
  <si>
    <t>FORNECIMENTO E EXECUÇÃO DE PASSEIO EM PISO INTERTRAVADO EM CONCRETO, PISO PODOTÁTIL (ALERTA/DIRECIONAL), NA COR VERMELHA, COM BLOCO RETANGULAR COLORIDO DE 20 X 10 CM, ESPESSURA 6 CM. AF_12/2015, (FORNECIMENTO E ESPALHAMENTO DE PÓ DE PEDRA/AREIA P/ NIVELAMENTO E OU ASSENTAMENTO (E = 3 CM) E DE AREIA P/ REJUNTE (E JUNTAS ? 5 MM) - (CALCETEIRO, SERVENTE, PLACA VIBRATÓRIA, CORTADOR DE PISO, ETC).</t>
  </si>
  <si>
    <t>4.4</t>
  </si>
  <si>
    <t>LASTRO COM MATERIAL GRANULAR (PEDRA BRITADA N.2), APLICADO SOBRE SOLO, ESPESSURA DE 5 CM - INCLUSO PLACAS VIBRATÓRIAS, PARA EXECUÇÃO DO PASSEIO - BASE SINAP CÓD. 96624</t>
  </si>
  <si>
    <t>5</t>
  </si>
  <si>
    <t>SINALIZAÇÃO VIARIA (HORIZONTAL E VERTICAL)</t>
  </si>
  <si>
    <t>5.1</t>
  </si>
  <si>
    <t>SINALIZAÇÃO HORIZONTAL COM TINTA RETRORREFLETIVA A BASE DE RESINA ACRÍLICA COM MICROESFERAS DE VIDRO</t>
  </si>
  <si>
    <t>5.2</t>
  </si>
  <si>
    <t>CONCRETO FCK 15 MPA, LANÇAMENTO, APLICAÇÃO MANUAL DE CONCRETO, INCLUSIVE PREPARO (0,30 X 0,20 X 0,20), (CIMENTO/ AREIA MÉDIA/ BRITA 1) - PREPARO MECÂNICO COM BETONEIRA 400 L</t>
  </si>
  <si>
    <t>5.3</t>
  </si>
  <si>
    <t xml:space="preserve">ESCAVAÇÃO MANUAL DE VALA COM PROFUNDIDADE  &lt; 1,30 M </t>
  </si>
  <si>
    <t>5.4</t>
  </si>
  <si>
    <t>PLACA DE REGULAMENTAÇÃO E ADVERTÊNCIA EM AÇO D = 0,60 M - PELÍCULA RETRORREFLETIVA TIPO I + SI - FORNECIMENTO E IMPLANTAÇÃO</t>
  </si>
  <si>
    <t>5.5</t>
  </si>
  <si>
    <t>SUPORTE METÁLICO GALVANIZADO PARA PLACA DE ADVERTÊNCIA OU REGULAMENTAÇÃO - LADO OU DIÂMETRO DE 0,60 M - FORNECIMENTO E IMPLANTAÇÃO (CONTAGEM DIRETA PROJETO)</t>
  </si>
  <si>
    <t>Valor total R$</t>
  </si>
  <si>
    <t>Itens com 'Custo Un. R$' na cor azul são de contrapartida do município, por isso seu custo deve permanecer zero!</t>
  </si>
  <si>
    <t>Itens com 'Custo Un. R$' na cor amarela serão executados pela empresa contratante!</t>
  </si>
  <si>
    <t>% Mês 1</t>
  </si>
  <si>
    <t>R$ Mês 1</t>
  </si>
  <si>
    <t>% Mês 2</t>
  </si>
  <si>
    <t>R$ Mês 2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</si>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</sst>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9">
    <numFmt numFmtId="165" formatCode="00 000 000 0000 00"/>
    <numFmt numFmtId="166" formatCode="00 000 0000 00"/>
    <numFmt numFmtId="167" formatCode="(##) ####-####"/>
    <numFmt numFmtId="168" formatCode="(000) 0000-0000"/>
    <numFmt numFmtId="169" formatCode="dd/mm/yyyy"/>
    <numFmt numFmtId="170" formatCode="#,##0.0000"/>
    <numFmt numFmtId="171" formatCode="#,####0.00"/>
    <numFmt numFmtId="172" formatCode="#,##0.00##"/>
    <numFmt numFmtId="173" formatCode="#,####0.0000"/>
  </numFmts>
  <fonts count="743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10">
    <fill>
      <patternFill patternType="none"/>
    </fill>
    <fill>
      <patternFill patternType="darkGray"/>
    </fill>
    <fill>
      <patternFill>
        <fgColor rgb="FFFF64"/>
      </patternFill>
    </fill>
    <fill>
      <patternFill patternType="solid">
        <fgColor rgb="FFFF64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rgb="B0E0E6"/>
      </patternFill>
    </fill>
    <fill>
      <patternFill patternType="solid">
        <fgColor rgb="B0E0E6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748">
    <xf numFmtId="173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0" fontId="18" fillId="5" borderId="4" xfId="0" applyFill="true" applyBorder="true" applyFont="true">
      <alignment horizontal="left"/>
      <protection locked="true"/>
    </xf>
    <xf numFmtId="0" fontId="19" fillId="5" borderId="4" xfId="0" applyFill="true" applyBorder="true" applyFont="true">
      <alignment horizontal="left"/>
      <protection locked="true"/>
    </xf>
    <xf numFmtId="4" fontId="20" fillId="5" borderId="4" xfId="0" applyFill="true" applyBorder="true" applyFont="true" applyNumberFormat="true">
      <alignment horizontal="right"/>
      <protection locked="true"/>
    </xf>
    <xf numFmtId="0" fontId="21" fillId="0" borderId="0" xfId="0" applyFont="true"/>
    <xf numFmtId="0" fontId="22" fillId="0" borderId="4" xfId="0" applyBorder="true" applyFont="true">
      <alignment horizontal="left" vertical="top"/>
      <protection locked="true"/>
    </xf>
    <xf numFmtId="0" fontId="23" fillId="0" borderId="4" xfId="0" applyBorder="true" applyFont="true">
      <alignment horizontal="left" vertical="top" wrapText="true"/>
      <protection locked="true"/>
    </xf>
    <xf numFmtId="0" fontId="24" fillId="0" borderId="4" xfId="0" applyBorder="true" applyFont="true">
      <alignment horizontal="center" vertical="top"/>
      <protection locked="true"/>
    </xf>
    <xf numFmtId="170" fontId="25" fillId="0" borderId="4" xfId="0" applyBorder="true" applyFont="true" applyNumberFormat="true">
      <alignment horizontal="right" vertical="top"/>
      <protection locked="true"/>
    </xf>
    <xf numFmtId="171" fontId="26" fillId="0" borderId="4" xfId="0" applyBorder="true" applyFont="true" applyNumberFormat="true">
      <alignment horizontal="right" vertical="top"/>
      <protection locked="true"/>
    </xf>
    <xf numFmtId="171" fontId="27" fillId="0" borderId="4" xfId="0" applyBorder="true" applyFont="true" applyNumberFormat="true">
      <alignment horizontal="right" vertical="top"/>
      <protection locked="true"/>
    </xf>
    <xf numFmtId="171" fontId="28" fillId="0" borderId="4" xfId="0" applyBorder="true" applyFont="true" applyNumberFormat="true">
      <alignment horizontal="right" vertical="top"/>
      <protection locked="true"/>
    </xf>
    <xf numFmtId="4" fontId="29" fillId="3" borderId="4" xfId="0" applyFill="true" applyBorder="true" applyFont="true" applyNumberFormat="true">
      <alignment vertical="top" horizontal="right"/>
      <protection locked="false"/>
    </xf>
    <xf numFmtId="172" fontId="30" fillId="0" borderId="4" xfId="0" applyBorder="true" applyFont="true" applyNumberFormat="true">
      <alignment horizontal="right" vertical="top"/>
      <protection locked="true"/>
    </xf>
    <xf numFmtId="4" fontId="31" fillId="0" borderId="4" xfId="0" applyBorder="true" applyFont="true" applyNumberFormat="true">
      <alignment horizontal="right" vertical="top"/>
      <protection locked="true"/>
    </xf>
    <xf numFmtId="4" fontId="32" fillId="0" borderId="4" xfId="0" applyBorder="true" applyFont="true" applyNumberFormat="true">
      <alignment horizontal="right" vertical="top"/>
      <protection locked="true"/>
    </xf>
    <xf numFmtId="0" fontId="33" fillId="0" borderId="0" xfId="0" applyFont="true"/>
    <xf numFmtId="0" fontId="34" fillId="0" borderId="4" xfId="0" applyBorder="true" applyFont="true">
      <alignment horizontal="left" vertical="top"/>
      <protection locked="true"/>
    </xf>
    <xf numFmtId="0" fontId="35" fillId="0" borderId="4" xfId="0" applyBorder="true" applyFont="true">
      <alignment horizontal="left" vertical="top" wrapText="true"/>
      <protection locked="true"/>
    </xf>
    <xf numFmtId="0" fontId="36" fillId="0" borderId="4" xfId="0" applyBorder="true" applyFont="true">
      <alignment horizontal="center" vertical="top"/>
      <protection locked="true"/>
    </xf>
    <xf numFmtId="170" fontId="37" fillId="0" borderId="4" xfId="0" applyBorder="true" applyFont="true" applyNumberFormat="true">
      <alignment horizontal="right" vertical="top"/>
      <protection locked="true"/>
    </xf>
    <xf numFmtId="171" fontId="38" fillId="0" borderId="4" xfId="0" applyBorder="true" applyFont="true" applyNumberFormat="true">
      <alignment horizontal="right" vertical="top"/>
      <protection locked="true"/>
    </xf>
    <xf numFmtId="171" fontId="39" fillId="0" borderId="4" xfId="0" applyBorder="true" applyFont="true" applyNumberFormat="true">
      <alignment horizontal="right" vertical="top"/>
      <protection locked="true"/>
    </xf>
    <xf numFmtId="171" fontId="40" fillId="0" borderId="4" xfId="0" applyBorder="true" applyFont="true" applyNumberFormat="true">
      <alignment horizontal="right" vertical="top"/>
      <protection locked="true"/>
    </xf>
    <xf numFmtId="4" fontId="41" fillId="3" borderId="4" xfId="0" applyFill="true" applyBorder="true" applyFont="true" applyNumberFormat="true">
      <alignment vertical="top" horizontal="right"/>
      <protection locked="false"/>
    </xf>
    <xf numFmtId="172" fontId="42" fillId="0" borderId="4" xfId="0" applyBorder="true" applyFont="true" applyNumberFormat="true">
      <alignment horizontal="right" vertical="top"/>
      <protection locked="true"/>
    </xf>
    <xf numFmtId="4" fontId="43" fillId="0" borderId="4" xfId="0" applyBorder="true" applyFont="true" applyNumberFormat="true">
      <alignment horizontal="right" vertical="top"/>
      <protection locked="true"/>
    </xf>
    <xf numFmtId="4" fontId="44" fillId="0" borderId="4" xfId="0" applyBorder="true" applyFont="true" applyNumberFormat="true">
      <alignment horizontal="right" vertical="top"/>
      <protection locked="true"/>
    </xf>
    <xf numFmtId="0" fontId="45" fillId="0" borderId="0" xfId="0" applyFont="true"/>
    <xf numFmtId="0" fontId="46" fillId="0" borderId="4" xfId="0" applyBorder="true" applyFont="true">
      <alignment horizontal="left" vertical="top"/>
      <protection locked="true"/>
    </xf>
    <xf numFmtId="0" fontId="47" fillId="0" borderId="4" xfId="0" applyBorder="true" applyFont="true">
      <alignment horizontal="left" vertical="top" wrapText="true"/>
      <protection locked="true"/>
    </xf>
    <xf numFmtId="0" fontId="48" fillId="0" borderId="4" xfId="0" applyBorder="true" applyFont="true">
      <alignment horizontal="center" vertical="top"/>
      <protection locked="true"/>
    </xf>
    <xf numFmtId="170" fontId="49" fillId="0" borderId="4" xfId="0" applyBorder="true" applyFont="true" applyNumberFormat="true">
      <alignment horizontal="right" vertical="top"/>
      <protection locked="true"/>
    </xf>
    <xf numFmtId="171" fontId="50" fillId="0" borderId="4" xfId="0" applyBorder="true" applyFont="true" applyNumberFormat="true">
      <alignment horizontal="right" vertical="top"/>
      <protection locked="true"/>
    </xf>
    <xf numFmtId="171" fontId="51" fillId="0" borderId="4" xfId="0" applyBorder="true" applyFont="true" applyNumberFormat="true">
      <alignment horizontal="right" vertical="top"/>
      <protection locked="true"/>
    </xf>
    <xf numFmtId="171" fontId="52" fillId="0" borderId="4" xfId="0" applyBorder="true" applyFont="true" applyNumberFormat="true">
      <alignment horizontal="right" vertical="top"/>
      <protection locked="true"/>
    </xf>
    <xf numFmtId="4" fontId="53" fillId="3" borderId="4" xfId="0" applyFill="true" applyBorder="true" applyFont="true" applyNumberFormat="true">
      <alignment vertical="top" horizontal="right"/>
      <protection locked="false"/>
    </xf>
    <xf numFmtId="172" fontId="54" fillId="0" borderId="4" xfId="0" applyBorder="true" applyFont="true" applyNumberFormat="true">
      <alignment horizontal="right" vertical="top"/>
      <protection locked="true"/>
    </xf>
    <xf numFmtId="4" fontId="55" fillId="0" borderId="4" xfId="0" applyBorder="true" applyFont="true" applyNumberFormat="true">
      <alignment horizontal="right" vertical="top"/>
      <protection locked="true"/>
    </xf>
    <xf numFmtId="4" fontId="56" fillId="0" borderId="4" xfId="0" applyBorder="true" applyFont="true" applyNumberFormat="true">
      <alignment horizontal="right" vertical="top"/>
      <protection locked="true"/>
    </xf>
    <xf numFmtId="0" fontId="57" fillId="0" borderId="0" xfId="0" applyFont="true"/>
    <xf numFmtId="0" fontId="58" fillId="0" borderId="4" xfId="0" applyBorder="true" applyFont="true">
      <alignment horizontal="left" vertical="top"/>
      <protection locked="true"/>
    </xf>
    <xf numFmtId="0" fontId="59" fillId="0" borderId="4" xfId="0" applyBorder="true" applyFont="true">
      <alignment horizontal="left" vertical="top" wrapText="true"/>
      <protection locked="true"/>
    </xf>
    <xf numFmtId="0" fontId="60" fillId="0" borderId="4" xfId="0" applyBorder="true" applyFont="true">
      <alignment horizontal="center" vertical="top"/>
      <protection locked="true"/>
    </xf>
    <xf numFmtId="170" fontId="61" fillId="0" borderId="4" xfId="0" applyBorder="true" applyFont="true" applyNumberFormat="true">
      <alignment horizontal="right" vertical="top"/>
      <protection locked="true"/>
    </xf>
    <xf numFmtId="171" fontId="62" fillId="0" borderId="4" xfId="0" applyBorder="true" applyFont="true" applyNumberFormat="true">
      <alignment horizontal="right" vertical="top"/>
      <protection locked="true"/>
    </xf>
    <xf numFmtId="171" fontId="63" fillId="0" borderId="4" xfId="0" applyBorder="true" applyFont="true" applyNumberFormat="true">
      <alignment horizontal="right" vertical="top"/>
      <protection locked="true"/>
    </xf>
    <xf numFmtId="171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2" fontId="66" fillId="0" borderId="4" xfId="0" applyBorder="true" applyFont="true" applyNumberFormat="true">
      <alignment horizontal="right" vertical="top"/>
      <protection locked="tru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70" fontId="73" fillId="0" borderId="4" xfId="0" applyBorder="true" applyFont="true" applyNumberFormat="true">
      <alignment horizontal="right" vertical="top"/>
      <protection locked="true"/>
    </xf>
    <xf numFmtId="171" fontId="74" fillId="0" borderId="4" xfId="0" applyBorder="true" applyFont="true" applyNumberFormat="true">
      <alignment horizontal="right" vertical="top"/>
      <protection locked="true"/>
    </xf>
    <xf numFmtId="171" fontId="75" fillId="0" borderId="4" xfId="0" applyBorder="true" applyFont="true" applyNumberFormat="true">
      <alignment horizontal="right" vertical="top"/>
      <protection locked="true"/>
    </xf>
    <xf numFmtId="171" fontId="76" fillId="0" borderId="4" xfId="0" applyBorder="true" applyFont="true" applyNumberFormat="true">
      <alignment horizontal="right" vertical="top"/>
      <protection locked="true"/>
    </xf>
    <xf numFmtId="4" fontId="77" fillId="3" borderId="4" xfId="0" applyFill="true" applyBorder="true" applyFont="true" applyNumberFormat="true">
      <alignment vertical="top" horizontal="right"/>
      <protection locked="false"/>
    </xf>
    <xf numFmtId="172" fontId="78" fillId="0" borderId="4" xfId="0" applyBorder="true" applyFont="true" applyNumberFormat="true">
      <alignment horizontal="right" vertical="top"/>
      <protection locked="true"/>
    </xf>
    <xf numFmtId="4" fontId="79" fillId="0" borderId="4" xfId="0" applyBorder="true" applyFont="true" applyNumberFormat="true">
      <alignment horizontal="right" vertical="top"/>
      <protection locked="true"/>
    </xf>
    <xf numFmtId="4" fontId="80" fillId="0" borderId="4" xfId="0" applyBorder="true" applyFont="true" applyNumberFormat="true">
      <alignment horizontal="right" vertical="top"/>
      <protection locked="true"/>
    </xf>
    <xf numFmtId="0" fontId="81" fillId="0" borderId="0" xfId="0" applyFont="true"/>
    <xf numFmtId="0" fontId="82" fillId="0" borderId="4" xfId="0" applyBorder="true" applyFont="true">
      <alignment horizontal="left" vertical="top"/>
      <protection locked="true"/>
    </xf>
    <xf numFmtId="0" fontId="83" fillId="0" borderId="4" xfId="0" applyBorder="true" applyFont="true">
      <alignment horizontal="left" vertical="top" wrapText="true"/>
      <protection locked="true"/>
    </xf>
    <xf numFmtId="0" fontId="84" fillId="0" borderId="4" xfId="0" applyBorder="true" applyFont="true">
      <alignment horizontal="center" vertical="top"/>
      <protection locked="true"/>
    </xf>
    <xf numFmtId="170" fontId="85" fillId="0" borderId="4" xfId="0" applyBorder="true" applyFont="true" applyNumberFormat="true">
      <alignment horizontal="right" vertical="top"/>
      <protection locked="true"/>
    </xf>
    <xf numFmtId="171" fontId="86" fillId="0" borderId="4" xfId="0" applyBorder="true" applyFont="true" applyNumberFormat="true">
      <alignment horizontal="right" vertical="top"/>
      <protection locked="true"/>
    </xf>
    <xf numFmtId="171" fontId="87" fillId="0" borderId="4" xfId="0" applyBorder="true" applyFont="true" applyNumberFormat="true">
      <alignment horizontal="right" vertical="top"/>
      <protection locked="true"/>
    </xf>
    <xf numFmtId="171" fontId="88" fillId="0" borderId="4" xfId="0" applyBorder="true" applyFont="true" applyNumberFormat="true">
      <alignment horizontal="right" vertical="top"/>
      <protection locked="true"/>
    </xf>
    <xf numFmtId="4" fontId="89" fillId="3" borderId="4" xfId="0" applyFill="true" applyBorder="true" applyFont="true" applyNumberFormat="true">
      <alignment vertical="top" horizontal="right"/>
      <protection locked="false"/>
    </xf>
    <xf numFmtId="172" fontId="90" fillId="0" borderId="4" xfId="0" applyBorder="true" applyFont="true" applyNumberFormat="true">
      <alignment horizontal="right" vertical="top"/>
      <protection locked="true"/>
    </xf>
    <xf numFmtId="4" fontId="91" fillId="0" borderId="4" xfId="0" applyBorder="true" applyFont="true" applyNumberFormat="true">
      <alignment horizontal="right" vertical="top"/>
      <protection locked="true"/>
    </xf>
    <xf numFmtId="4" fontId="92" fillId="0" borderId="4" xfId="0" applyBorder="true" applyFont="true" applyNumberFormat="true">
      <alignment horizontal="right" vertical="top"/>
      <protection locked="true"/>
    </xf>
    <xf numFmtId="0" fontId="93" fillId="0" borderId="0" xfId="0" applyFont="true"/>
    <xf numFmtId="0" fontId="94" fillId="0" borderId="4" xfId="0" applyBorder="true" applyFont="true">
      <alignment horizontal="left" vertical="top"/>
      <protection locked="true"/>
    </xf>
    <xf numFmtId="0" fontId="95" fillId="0" borderId="4" xfId="0" applyBorder="true" applyFont="true">
      <alignment horizontal="left" vertical="top" wrapText="true"/>
      <protection locked="true"/>
    </xf>
    <xf numFmtId="0" fontId="96" fillId="0" borderId="4" xfId="0" applyBorder="true" applyFont="true">
      <alignment horizontal="center" vertical="top"/>
      <protection locked="true"/>
    </xf>
    <xf numFmtId="170" fontId="97" fillId="0" borderId="4" xfId="0" applyBorder="true" applyFont="true" applyNumberFormat="true">
      <alignment horizontal="right" vertical="top"/>
      <protection locked="true"/>
    </xf>
    <xf numFmtId="171" fontId="98" fillId="0" borderId="4" xfId="0" applyBorder="true" applyFont="true" applyNumberFormat="true">
      <alignment horizontal="right" vertical="top"/>
      <protection locked="true"/>
    </xf>
    <xf numFmtId="171" fontId="99" fillId="0" borderId="4" xfId="0" applyBorder="true" applyFont="true" applyNumberFormat="true">
      <alignment horizontal="right" vertical="top"/>
      <protection locked="true"/>
    </xf>
    <xf numFmtId="171" fontId="100" fillId="0" borderId="4" xfId="0" applyBorder="true" applyFont="true" applyNumberFormat="true">
      <alignment horizontal="right" vertical="top"/>
      <protection locked="true"/>
    </xf>
    <xf numFmtId="4" fontId="101" fillId="3" borderId="4" xfId="0" applyFill="true" applyBorder="true" applyFont="true" applyNumberFormat="true">
      <alignment vertical="top" horizontal="right"/>
      <protection locked="false"/>
    </xf>
    <xf numFmtId="172" fontId="102" fillId="0" borderId="4" xfId="0" applyBorder="true" applyFont="true" applyNumberFormat="true">
      <alignment horizontal="right" vertical="top"/>
      <protection locked="true"/>
    </xf>
    <xf numFmtId="4" fontId="103" fillId="0" borderId="4" xfId="0" applyBorder="true" applyFont="true" applyNumberFormat="true">
      <alignment horizontal="right" vertical="top"/>
      <protection locked="true"/>
    </xf>
    <xf numFmtId="4" fontId="104" fillId="0" borderId="4" xfId="0" applyBorder="true" applyFont="true" applyNumberFormat="true">
      <alignment horizontal="right" vertical="top"/>
      <protection locked="true"/>
    </xf>
    <xf numFmtId="0" fontId="105" fillId="0" borderId="0" xfId="0" applyFont="true"/>
    <xf numFmtId="0" fontId="106" fillId="0" borderId="4" xfId="0" applyBorder="true" applyFont="true">
      <alignment horizontal="left" vertical="top"/>
      <protection locked="true"/>
    </xf>
    <xf numFmtId="0" fontId="107" fillId="0" borderId="4" xfId="0" applyBorder="true" applyFont="true">
      <alignment horizontal="left" vertical="top" wrapText="true"/>
      <protection locked="true"/>
    </xf>
    <xf numFmtId="0" fontId="108" fillId="0" borderId="4" xfId="0" applyBorder="true" applyFont="true">
      <alignment horizontal="center" vertical="top"/>
      <protection locked="true"/>
    </xf>
    <xf numFmtId="170" fontId="109" fillId="0" borderId="4" xfId="0" applyBorder="true" applyFont="true" applyNumberFormat="true">
      <alignment horizontal="right" vertical="top"/>
      <protection locked="true"/>
    </xf>
    <xf numFmtId="171" fontId="110" fillId="0" borderId="4" xfId="0" applyBorder="true" applyFont="true" applyNumberFormat="true">
      <alignment horizontal="right" vertical="top"/>
      <protection locked="true"/>
    </xf>
    <xf numFmtId="171" fontId="111" fillId="0" borderId="4" xfId="0" applyBorder="true" applyFont="true" applyNumberFormat="true">
      <alignment horizontal="right" vertical="top"/>
      <protection locked="true"/>
    </xf>
    <xf numFmtId="171" fontId="112" fillId="0" borderId="4" xfId="0" applyBorder="true" applyFont="true" applyNumberFormat="true">
      <alignment horizontal="right" vertical="top"/>
      <protection locked="true"/>
    </xf>
    <xf numFmtId="4" fontId="113" fillId="3" borderId="4" xfId="0" applyFill="true" applyBorder="true" applyFont="true" applyNumberFormat="true">
      <alignment vertical="top" horizontal="right"/>
      <protection locked="false"/>
    </xf>
    <xf numFmtId="172" fontId="114" fillId="0" borderId="4" xfId="0" applyBorder="true" applyFont="true" applyNumberFormat="true">
      <alignment horizontal="right" vertical="top"/>
      <protection locked="true"/>
    </xf>
    <xf numFmtId="4" fontId="115" fillId="0" borderId="4" xfId="0" applyBorder="true" applyFont="true" applyNumberFormat="true">
      <alignment horizontal="right" vertical="top"/>
      <protection locked="true"/>
    </xf>
    <xf numFmtId="4" fontId="116" fillId="0" borderId="4" xfId="0" applyBorder="true" applyFont="true" applyNumberFormat="true">
      <alignment horizontal="right" vertical="top"/>
      <protection locked="true"/>
    </xf>
    <xf numFmtId="0" fontId="117" fillId="0" borderId="0" xfId="0" applyFont="true"/>
    <xf numFmtId="0" fontId="118" fillId="0" borderId="4" xfId="0" applyBorder="true" applyFont="true">
      <alignment horizontal="left" vertical="top"/>
      <protection locked="true"/>
    </xf>
    <xf numFmtId="0" fontId="119" fillId="0" borderId="4" xfId="0" applyBorder="true" applyFont="true">
      <alignment horizontal="left" vertical="top" wrapText="true"/>
      <protection locked="true"/>
    </xf>
    <xf numFmtId="0" fontId="120" fillId="0" borderId="4" xfId="0" applyBorder="true" applyFont="true">
      <alignment horizontal="center" vertical="top"/>
      <protection locked="true"/>
    </xf>
    <xf numFmtId="170" fontId="121" fillId="0" borderId="4" xfId="0" applyBorder="true" applyFont="true" applyNumberFormat="true">
      <alignment horizontal="right" vertical="top"/>
      <protection locked="true"/>
    </xf>
    <xf numFmtId="171" fontId="122" fillId="0" borderId="4" xfId="0" applyBorder="true" applyFont="true" applyNumberFormat="true">
      <alignment horizontal="right" vertical="top"/>
      <protection locked="true"/>
    </xf>
    <xf numFmtId="171" fontId="123" fillId="0" borderId="4" xfId="0" applyBorder="true" applyFont="true" applyNumberFormat="true">
      <alignment horizontal="right" vertical="top"/>
      <protection locked="true"/>
    </xf>
    <xf numFmtId="171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2" fontId="126" fillId="0" borderId="4" xfId="0" applyBorder="true" applyFont="true" applyNumberFormat="true">
      <alignment horizontal="right" vertical="top"/>
      <protection locked="tru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0" borderId="4" xfId="0" applyBorder="true" applyFont="true">
      <alignment horizontal="left" vertical="top"/>
      <protection locked="true"/>
    </xf>
    <xf numFmtId="0" fontId="131" fillId="0" borderId="4" xfId="0" applyBorder="true" applyFont="true">
      <alignment horizontal="left" vertical="top" wrapText="true"/>
      <protection locked="true"/>
    </xf>
    <xf numFmtId="0" fontId="132" fillId="0" borderId="4" xfId="0" applyBorder="true" applyFont="true">
      <alignment horizontal="center" vertical="top"/>
      <protection locked="true"/>
    </xf>
    <xf numFmtId="170" fontId="133" fillId="0" borderId="4" xfId="0" applyBorder="true" applyFont="true" applyNumberFormat="true">
      <alignment horizontal="right" vertical="top"/>
      <protection locked="true"/>
    </xf>
    <xf numFmtId="171" fontId="134" fillId="0" borderId="4" xfId="0" applyBorder="true" applyFont="true" applyNumberFormat="true">
      <alignment horizontal="right" vertical="top"/>
      <protection locked="true"/>
    </xf>
    <xf numFmtId="171" fontId="135" fillId="0" borderId="4" xfId="0" applyBorder="true" applyFont="true" applyNumberFormat="true">
      <alignment horizontal="right" vertical="top"/>
      <protection locked="true"/>
    </xf>
    <xf numFmtId="171" fontId="136" fillId="0" borderId="4" xfId="0" applyBorder="true" applyFont="true" applyNumberFormat="true">
      <alignment horizontal="right" vertical="top"/>
      <protection locked="true"/>
    </xf>
    <xf numFmtId="4" fontId="137" fillId="3" borderId="4" xfId="0" applyFill="true" applyBorder="true" applyFont="true" applyNumberFormat="true">
      <alignment vertical="top" horizontal="right"/>
      <protection locked="false"/>
    </xf>
    <xf numFmtId="172" fontId="138" fillId="0" borderId="4" xfId="0" applyBorder="true" applyFont="true" applyNumberFormat="true">
      <alignment horizontal="right" vertical="top"/>
      <protection locked="true"/>
    </xf>
    <xf numFmtId="4" fontId="139" fillId="0" borderId="4" xfId="0" applyBorder="true" applyFont="true" applyNumberFormat="true">
      <alignment horizontal="right" vertical="top"/>
      <protection locked="true"/>
    </xf>
    <xf numFmtId="4" fontId="140" fillId="0" borderId="4" xfId="0" applyBorder="true" applyFont="true" applyNumberFormat="true">
      <alignment horizontal="right" vertical="top"/>
      <protection locked="true"/>
    </xf>
    <xf numFmtId="0" fontId="141" fillId="0" borderId="0" xfId="0" applyFont="true"/>
    <xf numFmtId="0" fontId="142" fillId="0" borderId="4" xfId="0" applyBorder="true" applyFont="true">
      <alignment horizontal="left" vertical="top"/>
      <protection locked="true"/>
    </xf>
    <xf numFmtId="0" fontId="143" fillId="0" borderId="4" xfId="0" applyBorder="true" applyFont="true">
      <alignment horizontal="left" vertical="top" wrapText="true"/>
      <protection locked="true"/>
    </xf>
    <xf numFmtId="0" fontId="144" fillId="0" borderId="4" xfId="0" applyBorder="true" applyFont="true">
      <alignment horizontal="center" vertical="top"/>
      <protection locked="true"/>
    </xf>
    <xf numFmtId="170" fontId="145" fillId="0" borderId="4" xfId="0" applyBorder="true" applyFont="true" applyNumberFormat="true">
      <alignment horizontal="right" vertical="top"/>
      <protection locked="true"/>
    </xf>
    <xf numFmtId="171" fontId="146" fillId="0" borderId="4" xfId="0" applyBorder="true" applyFont="true" applyNumberFormat="true">
      <alignment horizontal="right" vertical="top"/>
      <protection locked="true"/>
    </xf>
    <xf numFmtId="171" fontId="147" fillId="0" borderId="4" xfId="0" applyBorder="true" applyFont="true" applyNumberFormat="true">
      <alignment horizontal="right" vertical="top"/>
      <protection locked="true"/>
    </xf>
    <xf numFmtId="171" fontId="148" fillId="0" borderId="4" xfId="0" applyBorder="true" applyFont="true" applyNumberFormat="true">
      <alignment horizontal="right" vertical="top"/>
      <protection locked="true"/>
    </xf>
    <xf numFmtId="4" fontId="149" fillId="3" borderId="4" xfId="0" applyFill="true" applyBorder="true" applyFont="true" applyNumberFormat="true">
      <alignment vertical="top" horizontal="right"/>
      <protection locked="false"/>
    </xf>
    <xf numFmtId="172" fontId="150" fillId="0" borderId="4" xfId="0" applyBorder="true" applyFont="true" applyNumberFormat="true">
      <alignment horizontal="right" vertical="top"/>
      <protection locked="true"/>
    </xf>
    <xf numFmtId="4" fontId="151" fillId="0" borderId="4" xfId="0" applyBorder="true" applyFont="true" applyNumberFormat="true">
      <alignment horizontal="right" vertical="top"/>
      <protection locked="true"/>
    </xf>
    <xf numFmtId="4" fontId="152" fillId="0" borderId="4" xfId="0" applyBorder="true" applyFont="true" applyNumberFormat="true">
      <alignment horizontal="right" vertical="top"/>
      <protection locked="true"/>
    </xf>
    <xf numFmtId="0" fontId="153" fillId="0" borderId="0" xfId="0" applyFont="true"/>
    <xf numFmtId="0" fontId="154" fillId="0" borderId="4" xfId="0" applyBorder="true" applyFont="true">
      <alignment horizontal="left" vertical="top"/>
      <protection locked="true"/>
    </xf>
    <xf numFmtId="0" fontId="155" fillId="0" borderId="4" xfId="0" applyBorder="true" applyFont="true">
      <alignment horizontal="left" vertical="top" wrapText="true"/>
      <protection locked="true"/>
    </xf>
    <xf numFmtId="0" fontId="156" fillId="0" borderId="4" xfId="0" applyBorder="true" applyFont="true">
      <alignment horizontal="center" vertical="top"/>
      <protection locked="true"/>
    </xf>
    <xf numFmtId="170" fontId="157" fillId="0" borderId="4" xfId="0" applyBorder="true" applyFont="true" applyNumberFormat="true">
      <alignment horizontal="right" vertical="top"/>
      <protection locked="true"/>
    </xf>
    <xf numFmtId="171" fontId="158" fillId="0" borderId="4" xfId="0" applyBorder="true" applyFont="true" applyNumberFormat="true">
      <alignment horizontal="right" vertical="top"/>
      <protection locked="true"/>
    </xf>
    <xf numFmtId="171" fontId="159" fillId="0" borderId="4" xfId="0" applyBorder="true" applyFont="true" applyNumberFormat="true">
      <alignment horizontal="right" vertical="top"/>
      <protection locked="true"/>
    </xf>
    <xf numFmtId="171" fontId="160" fillId="0" borderId="4" xfId="0" applyBorder="true" applyFont="true" applyNumberFormat="true">
      <alignment horizontal="right" vertical="top"/>
      <protection locked="true"/>
    </xf>
    <xf numFmtId="4" fontId="161" fillId="3" borderId="4" xfId="0" applyFill="true" applyBorder="true" applyFont="true" applyNumberFormat="true">
      <alignment vertical="top" horizontal="right"/>
      <protection locked="false"/>
    </xf>
    <xf numFmtId="172" fontId="162" fillId="0" borderId="4" xfId="0" applyBorder="true" applyFont="true" applyNumberFormat="true">
      <alignment horizontal="right" vertical="top"/>
      <protection locked="true"/>
    </xf>
    <xf numFmtId="4" fontId="163" fillId="0" borderId="4" xfId="0" applyBorder="true" applyFont="true" applyNumberFormat="true">
      <alignment horizontal="right" vertical="top"/>
      <protection locked="true"/>
    </xf>
    <xf numFmtId="4" fontId="164" fillId="0" borderId="4" xfId="0" applyBorder="true" applyFont="true" applyNumberFormat="true">
      <alignment horizontal="right" vertical="top"/>
      <protection locked="true"/>
    </xf>
    <xf numFmtId="0" fontId="165" fillId="0" borderId="0" xfId="0" applyFont="true"/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0" fontId="168" fillId="0" borderId="4" xfId="0" applyBorder="true" applyFont="true">
      <alignment horizontal="center" vertical="top"/>
      <protection locked="true"/>
    </xf>
    <xf numFmtId="170" fontId="169" fillId="0" borderId="4" xfId="0" applyBorder="true" applyFont="true" applyNumberFormat="true">
      <alignment horizontal="right" vertical="top"/>
      <protection locked="true"/>
    </xf>
    <xf numFmtId="171" fontId="170" fillId="0" borderId="4" xfId="0" applyBorder="true" applyFont="true" applyNumberFormat="true">
      <alignment horizontal="right" vertical="top"/>
      <protection locked="true"/>
    </xf>
    <xf numFmtId="171" fontId="171" fillId="0" borderId="4" xfId="0" applyBorder="true" applyFont="true" applyNumberFormat="true">
      <alignment horizontal="right" vertical="top"/>
      <protection locked="true"/>
    </xf>
    <xf numFmtId="171" fontId="172" fillId="0" borderId="4" xfId="0" applyBorder="true" applyFont="true" applyNumberFormat="true">
      <alignment horizontal="right" vertical="top"/>
      <protection locked="true"/>
    </xf>
    <xf numFmtId="4" fontId="173" fillId="3" borderId="4" xfId="0" applyFill="true" applyBorder="true" applyFont="true" applyNumberFormat="true">
      <alignment vertical="top" horizontal="right"/>
      <protection locked="false"/>
    </xf>
    <xf numFmtId="172" fontId="174" fillId="0" borderId="4" xfId="0" applyBorder="true" applyFont="true" applyNumberFormat="true">
      <alignment horizontal="right" vertical="top"/>
      <protection locked="true"/>
    </xf>
    <xf numFmtId="4" fontId="175" fillId="0" borderId="4" xfId="0" applyBorder="true" applyFont="true" applyNumberFormat="true">
      <alignment horizontal="right" vertical="top"/>
      <protection locked="true"/>
    </xf>
    <xf numFmtId="4" fontId="176" fillId="0" borderId="4" xfId="0" applyBorder="true" applyFont="true" applyNumberFormat="true">
      <alignment horizontal="right" vertical="top"/>
      <protection locked="true"/>
    </xf>
    <xf numFmtId="0" fontId="177" fillId="0" borderId="0" xfId="0" applyFont="true"/>
    <xf numFmtId="0" fontId="178" fillId="0" borderId="4" xfId="0" applyBorder="true" applyFont="true">
      <alignment horizontal="left" vertical="top"/>
      <protection locked="true"/>
    </xf>
    <xf numFmtId="0" fontId="179" fillId="0" borderId="4" xfId="0" applyBorder="true" applyFont="true">
      <alignment horizontal="left" vertical="top" wrapText="true"/>
      <protection locked="true"/>
    </xf>
    <xf numFmtId="0" fontId="180" fillId="0" borderId="4" xfId="0" applyBorder="true" applyFont="true">
      <alignment horizontal="center" vertical="top"/>
      <protection locked="true"/>
    </xf>
    <xf numFmtId="170" fontId="181" fillId="0" borderId="4" xfId="0" applyBorder="true" applyFont="true" applyNumberFormat="true">
      <alignment horizontal="right" vertical="top"/>
      <protection locked="true"/>
    </xf>
    <xf numFmtId="171" fontId="182" fillId="0" borderId="4" xfId="0" applyBorder="true" applyFont="true" applyNumberFormat="true">
      <alignment horizontal="right" vertical="top"/>
      <protection locked="true"/>
    </xf>
    <xf numFmtId="171" fontId="183" fillId="0" borderId="4" xfId="0" applyBorder="true" applyFont="true" applyNumberFormat="true">
      <alignment horizontal="right" vertical="top"/>
      <protection locked="true"/>
    </xf>
    <xf numFmtId="171" fontId="184" fillId="0" borderId="4" xfId="0" applyBorder="true" applyFont="true" applyNumberFormat="true">
      <alignment horizontal="right" vertical="top"/>
      <protection locked="true"/>
    </xf>
    <xf numFmtId="4" fontId="185" fillId="3" borderId="4" xfId="0" applyFill="true" applyBorder="true" applyFont="true" applyNumberFormat="true">
      <alignment vertical="top" horizontal="right"/>
      <protection locked="false"/>
    </xf>
    <xf numFmtId="172" fontId="186" fillId="0" borderId="4" xfId="0" applyBorder="true" applyFont="true" applyNumberFormat="true">
      <alignment horizontal="right" vertical="top"/>
      <protection locked="true"/>
    </xf>
    <xf numFmtId="4" fontId="187" fillId="0" borderId="4" xfId="0" applyBorder="true" applyFont="true" applyNumberFormat="true">
      <alignment horizontal="right" vertical="top"/>
      <protection locked="true"/>
    </xf>
    <xf numFmtId="4" fontId="188" fillId="0" borderId="4" xfId="0" applyBorder="true" applyFont="true" applyNumberFormat="true">
      <alignment horizontal="right" vertical="top"/>
      <protection locked="true"/>
    </xf>
    <xf numFmtId="0" fontId="189" fillId="0" borderId="0" xfId="0" applyFont="true"/>
    <xf numFmtId="0" fontId="190" fillId="0" borderId="4" xfId="0" applyBorder="true" applyFont="true">
      <alignment horizontal="left" vertical="top"/>
      <protection locked="true"/>
    </xf>
    <xf numFmtId="0" fontId="191" fillId="0" borderId="4" xfId="0" applyBorder="true" applyFont="true">
      <alignment horizontal="left" vertical="top" wrapText="true"/>
      <protection locked="true"/>
    </xf>
    <xf numFmtId="0" fontId="192" fillId="0" borderId="4" xfId="0" applyBorder="true" applyFont="true">
      <alignment horizontal="center" vertical="top"/>
      <protection locked="true"/>
    </xf>
    <xf numFmtId="170" fontId="193" fillId="0" borderId="4" xfId="0" applyBorder="true" applyFont="true" applyNumberFormat="true">
      <alignment horizontal="right" vertical="top"/>
      <protection locked="true"/>
    </xf>
    <xf numFmtId="171" fontId="194" fillId="0" borderId="4" xfId="0" applyBorder="true" applyFont="true" applyNumberFormat="true">
      <alignment horizontal="right" vertical="top"/>
      <protection locked="true"/>
    </xf>
    <xf numFmtId="171" fontId="195" fillId="0" borderId="4" xfId="0" applyBorder="true" applyFont="true" applyNumberFormat="true">
      <alignment horizontal="right" vertical="top"/>
      <protection locked="true"/>
    </xf>
    <xf numFmtId="171" fontId="196" fillId="0" borderId="4" xfId="0" applyBorder="true" applyFont="true" applyNumberFormat="true">
      <alignment horizontal="right" vertical="top"/>
      <protection locked="true"/>
    </xf>
    <xf numFmtId="4" fontId="197" fillId="3" borderId="4" xfId="0" applyFill="true" applyBorder="true" applyFont="true" applyNumberFormat="true">
      <alignment vertical="top" horizontal="right"/>
      <protection locked="false"/>
    </xf>
    <xf numFmtId="172" fontId="198" fillId="0" borderId="4" xfId="0" applyBorder="true" applyFont="true" applyNumberFormat="true">
      <alignment horizontal="right" vertical="top"/>
      <protection locked="true"/>
    </xf>
    <xf numFmtId="4" fontId="199" fillId="0" borderId="4" xfId="0" applyBorder="true" applyFont="true" applyNumberFormat="true">
      <alignment horizontal="right" vertical="top"/>
      <protection locked="true"/>
    </xf>
    <xf numFmtId="4" fontId="200" fillId="0" borderId="4" xfId="0" applyBorder="true" applyFont="true" applyNumberFormat="true">
      <alignment horizontal="right" vertical="top"/>
      <protection locked="true"/>
    </xf>
    <xf numFmtId="0" fontId="201" fillId="0" borderId="0" xfId="0" applyFont="true"/>
    <xf numFmtId="0" fontId="202" fillId="0" borderId="4" xfId="0" applyBorder="true" applyFont="true">
      <alignment horizontal="left" vertical="top"/>
      <protection locked="true"/>
    </xf>
    <xf numFmtId="0" fontId="203" fillId="0" borderId="4" xfId="0" applyBorder="true" applyFont="true">
      <alignment horizontal="left" vertical="top" wrapText="true"/>
      <protection locked="true"/>
    </xf>
    <xf numFmtId="0" fontId="204" fillId="0" borderId="4" xfId="0" applyBorder="true" applyFont="true">
      <alignment horizontal="center" vertical="top"/>
      <protection locked="true"/>
    </xf>
    <xf numFmtId="170" fontId="205" fillId="0" borderId="4" xfId="0" applyBorder="true" applyFont="true" applyNumberFormat="true">
      <alignment horizontal="right" vertical="top"/>
      <protection locked="true"/>
    </xf>
    <xf numFmtId="171" fontId="206" fillId="0" borderId="4" xfId="0" applyBorder="true" applyFont="true" applyNumberFormat="true">
      <alignment horizontal="right" vertical="top"/>
      <protection locked="true"/>
    </xf>
    <xf numFmtId="171" fontId="207" fillId="0" borderId="4" xfId="0" applyBorder="true" applyFont="true" applyNumberFormat="true">
      <alignment horizontal="right" vertical="top"/>
      <protection locked="true"/>
    </xf>
    <xf numFmtId="171" fontId="208" fillId="0" borderId="4" xfId="0" applyBorder="true" applyFont="true" applyNumberFormat="true">
      <alignment horizontal="right" vertical="top"/>
      <protection locked="true"/>
    </xf>
    <xf numFmtId="4" fontId="209" fillId="3" borderId="4" xfId="0" applyFill="true" applyBorder="true" applyFont="true" applyNumberFormat="true">
      <alignment vertical="top" horizontal="right"/>
      <protection locked="false"/>
    </xf>
    <xf numFmtId="172" fontId="210" fillId="0" borderId="4" xfId="0" applyBorder="true" applyFont="true" applyNumberFormat="true">
      <alignment horizontal="right" vertical="top"/>
      <protection locked="true"/>
    </xf>
    <xf numFmtId="4" fontId="211" fillId="0" borderId="4" xfId="0" applyBorder="true" applyFont="true" applyNumberFormat="true">
      <alignment horizontal="right" vertical="top"/>
      <protection locked="true"/>
    </xf>
    <xf numFmtId="4" fontId="212" fillId="0" borderId="4" xfId="0" applyBorder="true" applyFont="true" applyNumberFormat="true">
      <alignment horizontal="right" vertical="top"/>
      <protection locked="true"/>
    </xf>
    <xf numFmtId="0" fontId="213" fillId="0" borderId="0" xfId="0" applyFont="true"/>
    <xf numFmtId="0" fontId="214" fillId="5" borderId="4" xfId="0" applyFill="true" applyBorder="true" applyFont="true">
      <alignment horizontal="left"/>
      <protection locked="true"/>
    </xf>
    <xf numFmtId="0" fontId="215" fillId="5" borderId="4" xfId="0" applyFill="true" applyBorder="true" applyFont="true">
      <alignment horizontal="left"/>
      <protection locked="true"/>
    </xf>
    <xf numFmtId="0" fontId="216" fillId="5" borderId="4" xfId="0" applyFill="true" applyBorder="true" applyFont="true">
      <alignment horizontal="left"/>
      <protection locked="true"/>
    </xf>
    <xf numFmtId="0" fontId="217" fillId="5" borderId="4" xfId="0" applyFill="true" applyBorder="true" applyFont="true">
      <alignment horizontal="left"/>
      <protection locked="true"/>
    </xf>
    <xf numFmtId="0" fontId="218" fillId="5" borderId="4" xfId="0" applyFill="true" applyBorder="true" applyFont="true">
      <alignment horizontal="left"/>
      <protection locked="true"/>
    </xf>
    <xf numFmtId="0" fontId="219" fillId="5" borderId="4" xfId="0" applyFill="true" applyBorder="true" applyFont="true">
      <alignment horizontal="left"/>
      <protection locked="true"/>
    </xf>
    <xf numFmtId="0" fontId="220" fillId="5" borderId="4" xfId="0" applyFill="true" applyBorder="true" applyFont="true">
      <alignment horizontal="left"/>
      <protection locked="true"/>
    </xf>
    <xf numFmtId="0" fontId="221" fillId="5" borderId="4" xfId="0" applyFill="true" applyBorder="true" applyFont="true">
      <alignment horizontal="left"/>
      <protection locked="true"/>
    </xf>
    <xf numFmtId="0" fontId="222" fillId="5" borderId="4" xfId="0" applyFill="true" applyBorder="true" applyFont="true">
      <alignment horizontal="left"/>
      <protection locked="true"/>
    </xf>
    <xf numFmtId="0" fontId="223" fillId="5" borderId="4" xfId="0" applyFill="true" applyBorder="true" applyFont="true">
      <alignment horizontal="left"/>
      <protection locked="true"/>
    </xf>
    <xf numFmtId="4" fontId="224" fillId="5" borderId="4" xfId="0" applyFill="true" applyBorder="true" applyFont="true" applyNumberFormat="true">
      <alignment horizontal="right"/>
      <protection locked="true"/>
    </xf>
    <xf numFmtId="0" fontId="225" fillId="0" borderId="0" xfId="0" applyFont="true"/>
    <xf numFmtId="0" fontId="226" fillId="0" borderId="4" xfId="0" applyBorder="true" applyFont="true">
      <alignment horizontal="left" vertical="top"/>
      <protection locked="true"/>
    </xf>
    <xf numFmtId="0" fontId="227" fillId="0" borderId="4" xfId="0" applyBorder="true" applyFont="true">
      <alignment horizontal="left" vertical="top" wrapText="true"/>
      <protection locked="true"/>
    </xf>
    <xf numFmtId="0" fontId="228" fillId="0" borderId="4" xfId="0" applyBorder="true" applyFont="true">
      <alignment horizontal="center" vertical="top"/>
      <protection locked="true"/>
    </xf>
    <xf numFmtId="170" fontId="229" fillId="0" borderId="4" xfId="0" applyBorder="true" applyFont="true" applyNumberFormat="true">
      <alignment horizontal="right" vertical="top"/>
      <protection locked="true"/>
    </xf>
    <xf numFmtId="171" fontId="230" fillId="0" borderId="4" xfId="0" applyBorder="true" applyFont="true" applyNumberFormat="true">
      <alignment horizontal="right" vertical="top"/>
      <protection locked="true"/>
    </xf>
    <xf numFmtId="171" fontId="231" fillId="0" borderId="4" xfId="0" applyBorder="true" applyFont="true" applyNumberFormat="true">
      <alignment horizontal="right" vertical="top"/>
      <protection locked="true"/>
    </xf>
    <xf numFmtId="171" fontId="232" fillId="0" borderId="4" xfId="0" applyBorder="true" applyFont="true" applyNumberFormat="true">
      <alignment horizontal="right" vertical="top"/>
      <protection locked="true"/>
    </xf>
    <xf numFmtId="4" fontId="233" fillId="3" borderId="4" xfId="0" applyFill="true" applyBorder="true" applyFont="true" applyNumberFormat="true">
      <alignment vertical="top" horizontal="right"/>
      <protection locked="false"/>
    </xf>
    <xf numFmtId="172" fontId="234" fillId="0" borderId="4" xfId="0" applyBorder="true" applyFont="true" applyNumberFormat="true">
      <alignment horizontal="right" vertical="top"/>
      <protection locked="true"/>
    </xf>
    <xf numFmtId="4" fontId="235" fillId="0" borderId="4" xfId="0" applyBorder="true" applyFont="true" applyNumberFormat="true">
      <alignment horizontal="right" vertical="top"/>
      <protection locked="true"/>
    </xf>
    <xf numFmtId="4" fontId="236" fillId="0" borderId="4" xfId="0" applyBorder="true" applyFont="true" applyNumberFormat="true">
      <alignment horizontal="right" vertical="top"/>
      <protection locked="true"/>
    </xf>
    <xf numFmtId="0" fontId="237" fillId="0" borderId="0" xfId="0" applyFont="true"/>
    <xf numFmtId="0" fontId="238" fillId="0" borderId="4" xfId="0" applyBorder="true" applyFont="true">
      <alignment horizontal="left" vertical="top"/>
      <protection locked="true"/>
    </xf>
    <xf numFmtId="0" fontId="239" fillId="0" borderId="4" xfId="0" applyBorder="true" applyFont="true">
      <alignment horizontal="left" vertical="top" wrapText="true"/>
      <protection locked="true"/>
    </xf>
    <xf numFmtId="0" fontId="240" fillId="0" borderId="4" xfId="0" applyBorder="true" applyFont="true">
      <alignment horizontal="center" vertical="top"/>
      <protection locked="true"/>
    </xf>
    <xf numFmtId="170" fontId="241" fillId="0" borderId="4" xfId="0" applyBorder="true" applyFont="true" applyNumberFormat="true">
      <alignment horizontal="right" vertical="top"/>
      <protection locked="true"/>
    </xf>
    <xf numFmtId="171" fontId="242" fillId="0" borderId="4" xfId="0" applyBorder="true" applyFont="true" applyNumberFormat="true">
      <alignment horizontal="right" vertical="top"/>
      <protection locked="true"/>
    </xf>
    <xf numFmtId="171" fontId="243" fillId="0" borderId="4" xfId="0" applyBorder="true" applyFont="true" applyNumberFormat="true">
      <alignment horizontal="right" vertical="top"/>
      <protection locked="true"/>
    </xf>
    <xf numFmtId="171" fontId="244" fillId="0" borderId="4" xfId="0" applyBorder="true" applyFont="true" applyNumberFormat="true">
      <alignment horizontal="right" vertical="top"/>
      <protection locked="true"/>
    </xf>
    <xf numFmtId="4" fontId="245" fillId="3" borderId="4" xfId="0" applyFill="true" applyBorder="true" applyFont="true" applyNumberFormat="true">
      <alignment vertical="top" horizontal="right"/>
      <protection locked="false"/>
    </xf>
    <xf numFmtId="172" fontId="246" fillId="0" borderId="4" xfId="0" applyBorder="true" applyFont="true" applyNumberFormat="true">
      <alignment horizontal="right" vertical="top"/>
      <protection locked="true"/>
    </xf>
    <xf numFmtId="4" fontId="247" fillId="0" borderId="4" xfId="0" applyBorder="true" applyFont="true" applyNumberFormat="true">
      <alignment horizontal="right" vertical="top"/>
      <protection locked="true"/>
    </xf>
    <xf numFmtId="4" fontId="248" fillId="0" borderId="4" xfId="0" applyBorder="true" applyFont="true" applyNumberFormat="true">
      <alignment horizontal="right" vertical="top"/>
      <protection locked="true"/>
    </xf>
    <xf numFmtId="0" fontId="249" fillId="0" borderId="0" xfId="0" applyFont="true"/>
    <xf numFmtId="0" fontId="250" fillId="0" borderId="4" xfId="0" applyBorder="true" applyFont="true">
      <alignment horizontal="left" vertical="top"/>
      <protection locked="true"/>
    </xf>
    <xf numFmtId="0" fontId="251" fillId="0" borderId="4" xfId="0" applyBorder="true" applyFont="true">
      <alignment horizontal="left" vertical="top" wrapText="true"/>
      <protection locked="true"/>
    </xf>
    <xf numFmtId="0" fontId="252" fillId="0" borderId="4" xfId="0" applyBorder="true" applyFont="true">
      <alignment horizontal="center" vertical="top"/>
      <protection locked="true"/>
    </xf>
    <xf numFmtId="170" fontId="253" fillId="0" borderId="4" xfId="0" applyBorder="true" applyFont="true" applyNumberFormat="true">
      <alignment horizontal="right" vertical="top"/>
      <protection locked="true"/>
    </xf>
    <xf numFmtId="171" fontId="254" fillId="0" borderId="4" xfId="0" applyBorder="true" applyFont="true" applyNumberFormat="true">
      <alignment horizontal="right" vertical="top"/>
      <protection locked="true"/>
    </xf>
    <xf numFmtId="171" fontId="255" fillId="0" borderId="4" xfId="0" applyBorder="true" applyFont="true" applyNumberFormat="true">
      <alignment horizontal="right" vertical="top"/>
      <protection locked="true"/>
    </xf>
    <xf numFmtId="171" fontId="256" fillId="0" borderId="4" xfId="0" applyBorder="true" applyFont="true" applyNumberFormat="true">
      <alignment horizontal="right" vertical="top"/>
      <protection locked="true"/>
    </xf>
    <xf numFmtId="4" fontId="257" fillId="3" borderId="4" xfId="0" applyFill="true" applyBorder="true" applyFont="true" applyNumberFormat="true">
      <alignment vertical="top" horizontal="right"/>
      <protection locked="false"/>
    </xf>
    <xf numFmtId="172" fontId="258" fillId="0" borderId="4" xfId="0" applyBorder="true" applyFont="true" applyNumberFormat="true">
      <alignment horizontal="right" vertical="top"/>
      <protection locked="true"/>
    </xf>
    <xf numFmtId="4" fontId="259" fillId="0" borderId="4" xfId="0" applyBorder="true" applyFont="true" applyNumberFormat="true">
      <alignment horizontal="right" vertical="top"/>
      <protection locked="true"/>
    </xf>
    <xf numFmtId="4" fontId="260" fillId="0" borderId="4" xfId="0" applyBorder="true" applyFont="true" applyNumberFormat="true">
      <alignment horizontal="right" vertical="top"/>
      <protection locked="true"/>
    </xf>
    <xf numFmtId="0" fontId="261" fillId="0" borderId="0" xfId="0" applyFont="true"/>
    <xf numFmtId="0" fontId="262" fillId="0" borderId="4" xfId="0" applyBorder="true" applyFont="true">
      <alignment horizontal="left" vertical="top"/>
      <protection locked="true"/>
    </xf>
    <xf numFmtId="0" fontId="263" fillId="0" borderId="4" xfId="0" applyBorder="true" applyFont="true">
      <alignment horizontal="left" vertical="top" wrapText="true"/>
      <protection locked="true"/>
    </xf>
    <xf numFmtId="0" fontId="264" fillId="0" borderId="4" xfId="0" applyBorder="true" applyFont="true">
      <alignment horizontal="center" vertical="top"/>
      <protection locked="true"/>
    </xf>
    <xf numFmtId="170" fontId="265" fillId="0" borderId="4" xfId="0" applyBorder="true" applyFont="true" applyNumberFormat="true">
      <alignment horizontal="right" vertical="top"/>
      <protection locked="true"/>
    </xf>
    <xf numFmtId="171" fontId="266" fillId="0" borderId="4" xfId="0" applyBorder="true" applyFont="true" applyNumberFormat="true">
      <alignment horizontal="right" vertical="top"/>
      <protection locked="true"/>
    </xf>
    <xf numFmtId="171" fontId="267" fillId="0" borderId="4" xfId="0" applyBorder="true" applyFont="true" applyNumberFormat="true">
      <alignment horizontal="right" vertical="top"/>
      <protection locked="true"/>
    </xf>
    <xf numFmtId="171" fontId="268" fillId="0" borderId="4" xfId="0" applyBorder="true" applyFont="true" applyNumberFormat="true">
      <alignment horizontal="right" vertical="top"/>
      <protection locked="true"/>
    </xf>
    <xf numFmtId="4" fontId="269" fillId="3" borderId="4" xfId="0" applyFill="true" applyBorder="true" applyFont="true" applyNumberFormat="true">
      <alignment vertical="top" horizontal="right"/>
      <protection locked="false"/>
    </xf>
    <xf numFmtId="172" fontId="270" fillId="0" borderId="4" xfId="0" applyBorder="true" applyFont="true" applyNumberFormat="true">
      <alignment horizontal="right" vertical="top"/>
      <protection locked="true"/>
    </xf>
    <xf numFmtId="4" fontId="271" fillId="0" borderId="4" xfId="0" applyBorder="true" applyFont="true" applyNumberFormat="true">
      <alignment horizontal="right" vertical="top"/>
      <protection locked="true"/>
    </xf>
    <xf numFmtId="4" fontId="272" fillId="0" borderId="4" xfId="0" applyBorder="true" applyFont="true" applyNumberFormat="true">
      <alignment horizontal="right" vertical="top"/>
      <protection locked="true"/>
    </xf>
    <xf numFmtId="0" fontId="273" fillId="0" borderId="0" xfId="0" applyFont="true"/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 wrapText="true"/>
      <protection locked="true"/>
    </xf>
    <xf numFmtId="0" fontId="276" fillId="0" borderId="4" xfId="0" applyBorder="true" applyFont="true">
      <alignment horizontal="center" vertical="top"/>
      <protection locked="true"/>
    </xf>
    <xf numFmtId="170" fontId="277" fillId="0" borderId="4" xfId="0" applyBorder="true" applyFont="true" applyNumberFormat="true">
      <alignment horizontal="right" vertical="top"/>
      <protection locked="true"/>
    </xf>
    <xf numFmtId="171" fontId="278" fillId="0" borderId="4" xfId="0" applyBorder="true" applyFont="true" applyNumberFormat="true">
      <alignment horizontal="right" vertical="top"/>
      <protection locked="true"/>
    </xf>
    <xf numFmtId="171" fontId="279" fillId="0" borderId="4" xfId="0" applyBorder="true" applyFont="true" applyNumberFormat="true">
      <alignment horizontal="right" vertical="top"/>
      <protection locked="true"/>
    </xf>
    <xf numFmtId="171" fontId="280" fillId="0" borderId="4" xfId="0" applyBorder="true" applyFont="true" applyNumberFormat="true">
      <alignment horizontal="right" vertical="top"/>
      <protection locked="true"/>
    </xf>
    <xf numFmtId="4" fontId="281" fillId="3" borderId="4" xfId="0" applyFill="true" applyBorder="true" applyFont="true" applyNumberFormat="true">
      <alignment vertical="top" horizontal="right"/>
      <protection locked="false"/>
    </xf>
    <xf numFmtId="172" fontId="282" fillId="0" borderId="4" xfId="0" applyBorder="true" applyFont="true" applyNumberFormat="true">
      <alignment horizontal="right" vertical="top"/>
      <protection locked="true"/>
    </xf>
    <xf numFmtId="4" fontId="283" fillId="0" borderId="4" xfId="0" applyBorder="true" applyFont="true" applyNumberFormat="true">
      <alignment horizontal="right" vertical="top"/>
      <protection locked="true"/>
    </xf>
    <xf numFmtId="4" fontId="284" fillId="0" borderId="4" xfId="0" applyBorder="true" applyFont="true" applyNumberFormat="true">
      <alignment horizontal="right" vertical="top"/>
      <protection locked="true"/>
    </xf>
    <xf numFmtId="0" fontId="285" fillId="0" borderId="0" xfId="0" applyFont="true"/>
    <xf numFmtId="0" fontId="286" fillId="5" borderId="4" xfId="0" applyFill="true" applyBorder="true" applyFont="true">
      <alignment horizontal="left"/>
      <protection locked="true"/>
    </xf>
    <xf numFmtId="0" fontId="287" fillId="5" borderId="4" xfId="0" applyFill="true" applyBorder="true" applyFont="true">
      <alignment horizontal="left"/>
      <protection locked="true"/>
    </xf>
    <xf numFmtId="0" fontId="288" fillId="5" borderId="4" xfId="0" applyFill="true" applyBorder="true" applyFont="true">
      <alignment horizontal="left"/>
      <protection locked="true"/>
    </xf>
    <xf numFmtId="0" fontId="289" fillId="5" borderId="4" xfId="0" applyFill="true" applyBorder="true" applyFont="true">
      <alignment horizontal="left"/>
      <protection locked="true"/>
    </xf>
    <xf numFmtId="0" fontId="290" fillId="5" borderId="4" xfId="0" applyFill="true" applyBorder="true" applyFont="true">
      <alignment horizontal="left"/>
      <protection locked="true"/>
    </xf>
    <xf numFmtId="0" fontId="291" fillId="5" borderId="4" xfId="0" applyFill="true" applyBorder="true" applyFont="true">
      <alignment horizontal="left"/>
      <protection locked="true"/>
    </xf>
    <xf numFmtId="0" fontId="292" fillId="5" borderId="4" xfId="0" applyFill="true" applyBorder="true" applyFont="true">
      <alignment horizontal="left"/>
      <protection locked="true"/>
    </xf>
    <xf numFmtId="0" fontId="293" fillId="5" borderId="4" xfId="0" applyFill="true" applyBorder="true" applyFont="true">
      <alignment horizontal="left"/>
      <protection locked="true"/>
    </xf>
    <xf numFmtId="0" fontId="294" fillId="5" borderId="4" xfId="0" applyFill="true" applyBorder="true" applyFont="true">
      <alignment horizontal="left"/>
      <protection locked="true"/>
    </xf>
    <xf numFmtId="0" fontId="295" fillId="5" borderId="4" xfId="0" applyFill="true" applyBorder="true" applyFont="true">
      <alignment horizontal="left"/>
      <protection locked="true"/>
    </xf>
    <xf numFmtId="4" fontId="296" fillId="5" borderId="4" xfId="0" applyFill="true" applyBorder="true" applyFont="true" applyNumberFormat="true">
      <alignment horizontal="right"/>
      <protection locked="true"/>
    </xf>
    <xf numFmtId="0" fontId="297" fillId="0" borderId="0" xfId="0" applyFont="true"/>
    <xf numFmtId="0" fontId="298" fillId="0" borderId="4" xfId="0" applyBorder="true" applyFont="true">
      <alignment horizontal="left" vertical="top"/>
      <protection locked="true"/>
    </xf>
    <xf numFmtId="0" fontId="299" fillId="0" borderId="4" xfId="0" applyBorder="true" applyFont="true">
      <alignment horizontal="left" vertical="top" wrapText="true"/>
      <protection locked="true"/>
    </xf>
    <xf numFmtId="0" fontId="300" fillId="0" borderId="4" xfId="0" applyBorder="true" applyFont="true">
      <alignment horizontal="center" vertical="top"/>
      <protection locked="true"/>
    </xf>
    <xf numFmtId="170" fontId="301" fillId="0" borderId="4" xfId="0" applyBorder="true" applyFont="true" applyNumberFormat="true">
      <alignment horizontal="right" vertical="top"/>
      <protection locked="true"/>
    </xf>
    <xf numFmtId="171" fontId="302" fillId="0" borderId="4" xfId="0" applyBorder="true" applyFont="true" applyNumberFormat="true">
      <alignment horizontal="right" vertical="top"/>
      <protection locked="true"/>
    </xf>
    <xf numFmtId="171" fontId="303" fillId="0" borderId="4" xfId="0" applyBorder="true" applyFont="true" applyNumberFormat="true">
      <alignment horizontal="right" vertical="top"/>
      <protection locked="true"/>
    </xf>
    <xf numFmtId="171" fontId="304" fillId="0" borderId="4" xfId="0" applyBorder="true" applyFont="true" applyNumberFormat="true">
      <alignment horizontal="right" vertical="top"/>
      <protection locked="true"/>
    </xf>
    <xf numFmtId="4" fontId="305" fillId="3" borderId="4" xfId="0" applyFill="true" applyBorder="true" applyFont="true" applyNumberFormat="true">
      <alignment vertical="top" horizontal="right"/>
      <protection locked="false"/>
    </xf>
    <xf numFmtId="172" fontId="306" fillId="0" borderId="4" xfId="0" applyBorder="true" applyFont="true" applyNumberFormat="true">
      <alignment horizontal="right" vertical="top"/>
      <protection locked="true"/>
    </xf>
    <xf numFmtId="4" fontId="307" fillId="0" borderId="4" xfId="0" applyBorder="true" applyFont="true" applyNumberFormat="true">
      <alignment horizontal="right" vertical="top"/>
      <protection locked="true"/>
    </xf>
    <xf numFmtId="4" fontId="308" fillId="0" borderId="4" xfId="0" applyBorder="true" applyFont="true" applyNumberFormat="true">
      <alignment horizontal="right" vertical="top"/>
      <protection locked="true"/>
    </xf>
    <xf numFmtId="0" fontId="309" fillId="0" borderId="0" xfId="0" applyFont="true"/>
    <xf numFmtId="0" fontId="310" fillId="5" borderId="4" xfId="0" applyFill="true" applyBorder="true" applyFont="true">
      <alignment horizontal="left"/>
      <protection locked="true"/>
    </xf>
    <xf numFmtId="0" fontId="311" fillId="5" borderId="4" xfId="0" applyFill="true" applyBorder="true" applyFont="true">
      <alignment horizontal="left"/>
      <protection locked="true"/>
    </xf>
    <xf numFmtId="0" fontId="312" fillId="5" borderId="4" xfId="0" applyFill="true" applyBorder="true" applyFont="true">
      <alignment horizontal="left"/>
      <protection locked="true"/>
    </xf>
    <xf numFmtId="0" fontId="313" fillId="5" borderId="4" xfId="0" applyFill="true" applyBorder="true" applyFont="true">
      <alignment horizontal="left"/>
      <protection locked="true"/>
    </xf>
    <xf numFmtId="0" fontId="314" fillId="5" borderId="4" xfId="0" applyFill="true" applyBorder="true" applyFont="true">
      <alignment horizontal="left"/>
      <protection locked="true"/>
    </xf>
    <xf numFmtId="0" fontId="315" fillId="5" borderId="4" xfId="0" applyFill="true" applyBorder="true" applyFont="true">
      <alignment horizontal="left"/>
      <protection locked="true"/>
    </xf>
    <xf numFmtId="0" fontId="316" fillId="5" borderId="4" xfId="0" applyFill="true" applyBorder="true" applyFont="true">
      <alignment horizontal="left"/>
      <protection locked="true"/>
    </xf>
    <xf numFmtId="0" fontId="317" fillId="5" borderId="4" xfId="0" applyFill="true" applyBorder="true" applyFont="true">
      <alignment horizontal="left"/>
      <protection locked="true"/>
    </xf>
    <xf numFmtId="0" fontId="318" fillId="5" borderId="4" xfId="0" applyFill="true" applyBorder="true" applyFont="true">
      <alignment horizontal="left"/>
      <protection locked="true"/>
    </xf>
    <xf numFmtId="0" fontId="319" fillId="5" borderId="4" xfId="0" applyFill="true" applyBorder="true" applyFont="true">
      <alignment horizontal="left"/>
      <protection locked="true"/>
    </xf>
    <xf numFmtId="4" fontId="320" fillId="5" borderId="4" xfId="0" applyFill="true" applyBorder="true" applyFont="true" applyNumberFormat="true">
      <alignment horizontal="right"/>
      <protection locked="true"/>
    </xf>
    <xf numFmtId="0" fontId="321" fillId="0" borderId="0" xfId="0" applyFont="true"/>
    <xf numFmtId="0" fontId="322" fillId="0" borderId="4" xfId="0" applyBorder="true" applyFont="true">
      <alignment horizontal="left" vertical="top"/>
      <protection locked="true"/>
    </xf>
    <xf numFmtId="0" fontId="323" fillId="0" borderId="4" xfId="0" applyBorder="true" applyFont="true">
      <alignment horizontal="left" vertical="top" wrapText="true"/>
      <protection locked="true"/>
    </xf>
    <xf numFmtId="0" fontId="324" fillId="0" borderId="4" xfId="0" applyBorder="true" applyFont="true">
      <alignment horizontal="center" vertical="top"/>
      <protection locked="true"/>
    </xf>
    <xf numFmtId="170" fontId="325" fillId="0" borderId="4" xfId="0" applyBorder="true" applyFont="true" applyNumberFormat="true">
      <alignment horizontal="right" vertical="top"/>
      <protection locked="true"/>
    </xf>
    <xf numFmtId="171" fontId="326" fillId="0" borderId="4" xfId="0" applyBorder="true" applyFont="true" applyNumberFormat="true">
      <alignment horizontal="right" vertical="top"/>
      <protection locked="true"/>
    </xf>
    <xf numFmtId="171" fontId="327" fillId="0" borderId="4" xfId="0" applyBorder="true" applyFont="true" applyNumberFormat="true">
      <alignment horizontal="right" vertical="top"/>
      <protection locked="true"/>
    </xf>
    <xf numFmtId="171" fontId="328" fillId="0" borderId="4" xfId="0" applyBorder="true" applyFont="true" applyNumberFormat="true">
      <alignment horizontal="right" vertical="top"/>
      <protection locked="true"/>
    </xf>
    <xf numFmtId="4" fontId="329" fillId="3" borderId="4" xfId="0" applyFill="true" applyBorder="true" applyFont="true" applyNumberFormat="true">
      <alignment vertical="top" horizontal="right"/>
      <protection locked="false"/>
    </xf>
    <xf numFmtId="172" fontId="330" fillId="0" borderId="4" xfId="0" applyBorder="true" applyFont="true" applyNumberFormat="true">
      <alignment horizontal="right" vertical="top"/>
      <protection locked="true"/>
    </xf>
    <xf numFmtId="4" fontId="331" fillId="0" borderId="4" xfId="0" applyBorder="true" applyFont="true" applyNumberFormat="true">
      <alignment horizontal="right" vertical="top"/>
      <protection locked="true"/>
    </xf>
    <xf numFmtId="4" fontId="332" fillId="0" borderId="4" xfId="0" applyBorder="true" applyFont="true" applyNumberFormat="true">
      <alignment horizontal="right" vertical="top"/>
      <protection locked="true"/>
    </xf>
    <xf numFmtId="0" fontId="333" fillId="0" borderId="0" xfId="0" applyFont="true"/>
    <xf numFmtId="0" fontId="334" fillId="0" borderId="4" xfId="0" applyBorder="true" applyFont="true">
      <alignment horizontal="left" vertical="top"/>
      <protection locked="true"/>
    </xf>
    <xf numFmtId="0" fontId="335" fillId="0" borderId="4" xfId="0" applyBorder="true" applyFont="true">
      <alignment horizontal="left" vertical="top" wrapText="true"/>
      <protection locked="true"/>
    </xf>
    <xf numFmtId="0" fontId="336" fillId="0" borderId="4" xfId="0" applyBorder="true" applyFont="true">
      <alignment horizontal="center" vertical="top"/>
      <protection locked="true"/>
    </xf>
    <xf numFmtId="170" fontId="337" fillId="0" borderId="4" xfId="0" applyBorder="true" applyFont="true" applyNumberFormat="true">
      <alignment horizontal="right" vertical="top"/>
      <protection locked="true"/>
    </xf>
    <xf numFmtId="171" fontId="338" fillId="0" borderId="4" xfId="0" applyBorder="true" applyFont="true" applyNumberFormat="true">
      <alignment horizontal="right" vertical="top"/>
      <protection locked="true"/>
    </xf>
    <xf numFmtId="171" fontId="339" fillId="0" borderId="4" xfId="0" applyBorder="true" applyFont="true" applyNumberFormat="true">
      <alignment horizontal="right" vertical="top"/>
      <protection locked="true"/>
    </xf>
    <xf numFmtId="171" fontId="340" fillId="0" borderId="4" xfId="0" applyBorder="true" applyFont="true" applyNumberFormat="true">
      <alignment horizontal="right" vertical="top"/>
      <protection locked="true"/>
    </xf>
    <xf numFmtId="4" fontId="341" fillId="3" borderId="4" xfId="0" applyFill="true" applyBorder="true" applyFont="true" applyNumberFormat="true">
      <alignment vertical="top" horizontal="right"/>
      <protection locked="false"/>
    </xf>
    <xf numFmtId="172" fontId="342" fillId="0" borderId="4" xfId="0" applyBorder="true" applyFont="true" applyNumberFormat="true">
      <alignment horizontal="right" vertical="top"/>
      <protection locked="true"/>
    </xf>
    <xf numFmtId="4" fontId="343" fillId="0" borderId="4" xfId="0" applyBorder="true" applyFont="true" applyNumberFormat="true">
      <alignment horizontal="right" vertical="top"/>
      <protection locked="true"/>
    </xf>
    <xf numFmtId="4" fontId="344" fillId="0" borderId="4" xfId="0" applyBorder="true" applyFont="true" applyNumberFormat="true">
      <alignment horizontal="right" vertical="top"/>
      <protection locked="true"/>
    </xf>
    <xf numFmtId="0" fontId="345" fillId="0" borderId="0" xfId="0" applyFont="true"/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 wrapText="true"/>
      <protection locked="true"/>
    </xf>
    <xf numFmtId="0" fontId="348" fillId="0" borderId="4" xfId="0" applyBorder="true" applyFont="true">
      <alignment horizontal="center" vertical="top"/>
      <protection locked="true"/>
    </xf>
    <xf numFmtId="170" fontId="349" fillId="0" borderId="4" xfId="0" applyBorder="true" applyFont="true" applyNumberFormat="true">
      <alignment horizontal="right" vertical="top"/>
      <protection locked="true"/>
    </xf>
    <xf numFmtId="171" fontId="350" fillId="0" borderId="4" xfId="0" applyBorder="true" applyFont="true" applyNumberFormat="true">
      <alignment horizontal="right" vertical="top"/>
      <protection locked="true"/>
    </xf>
    <xf numFmtId="171" fontId="351" fillId="0" borderId="4" xfId="0" applyBorder="true" applyFont="true" applyNumberFormat="true">
      <alignment horizontal="right" vertical="top"/>
      <protection locked="true"/>
    </xf>
    <xf numFmtId="171" fontId="352" fillId="0" borderId="4" xfId="0" applyBorder="true" applyFont="true" applyNumberFormat="true">
      <alignment horizontal="right" vertical="top"/>
      <protection locked="true"/>
    </xf>
    <xf numFmtId="4" fontId="353" fillId="3" borderId="4" xfId="0" applyFill="true" applyBorder="true" applyFont="true" applyNumberFormat="true">
      <alignment vertical="top" horizontal="right"/>
      <protection locked="false"/>
    </xf>
    <xf numFmtId="172" fontId="354" fillId="0" borderId="4" xfId="0" applyBorder="true" applyFont="true" applyNumberFormat="true">
      <alignment horizontal="right" vertical="top"/>
      <protection locked="true"/>
    </xf>
    <xf numFmtId="4" fontId="355" fillId="0" borderId="4" xfId="0" applyBorder="true" applyFont="true" applyNumberFormat="true">
      <alignment horizontal="right" vertical="top"/>
      <protection locked="true"/>
    </xf>
    <xf numFmtId="4" fontId="356" fillId="0" borderId="4" xfId="0" applyBorder="true" applyFont="true" applyNumberFormat="true">
      <alignment horizontal="right" vertical="top"/>
      <protection locked="true"/>
    </xf>
    <xf numFmtId="0" fontId="357" fillId="0" borderId="0" xfId="0" applyFont="true"/>
    <xf numFmtId="0" fontId="358" fillId="0" borderId="4" xfId="0" applyBorder="true" applyFont="true">
      <alignment horizontal="left" vertical="top"/>
      <protection locked="true"/>
    </xf>
    <xf numFmtId="0" fontId="359" fillId="0" borderId="4" xfId="0" applyBorder="true" applyFont="true">
      <alignment horizontal="left" vertical="top" wrapText="true"/>
      <protection locked="true"/>
    </xf>
    <xf numFmtId="0" fontId="360" fillId="0" borderId="4" xfId="0" applyBorder="true" applyFont="true">
      <alignment horizontal="center" vertical="top"/>
      <protection locked="true"/>
    </xf>
    <xf numFmtId="170" fontId="361" fillId="0" borderId="4" xfId="0" applyBorder="true" applyFont="true" applyNumberFormat="true">
      <alignment horizontal="right" vertical="top"/>
      <protection locked="true"/>
    </xf>
    <xf numFmtId="171" fontId="362" fillId="0" borderId="4" xfId="0" applyBorder="true" applyFont="true" applyNumberFormat="true">
      <alignment horizontal="right" vertical="top"/>
      <protection locked="true"/>
    </xf>
    <xf numFmtId="171" fontId="363" fillId="0" borderId="4" xfId="0" applyBorder="true" applyFont="true" applyNumberFormat="true">
      <alignment horizontal="right" vertical="top"/>
      <protection locked="true"/>
    </xf>
    <xf numFmtId="171" fontId="364" fillId="0" borderId="4" xfId="0" applyBorder="true" applyFont="true" applyNumberFormat="true">
      <alignment horizontal="right" vertical="top"/>
      <protection locked="true"/>
    </xf>
    <xf numFmtId="4" fontId="365" fillId="3" borderId="4" xfId="0" applyFill="true" applyBorder="true" applyFont="true" applyNumberFormat="true">
      <alignment vertical="top" horizontal="right"/>
      <protection locked="false"/>
    </xf>
    <xf numFmtId="172" fontId="366" fillId="0" borderId="4" xfId="0" applyBorder="true" applyFont="true" applyNumberFormat="true">
      <alignment horizontal="right" vertical="top"/>
      <protection locked="true"/>
    </xf>
    <xf numFmtId="4" fontId="367" fillId="0" borderId="4" xfId="0" applyBorder="true" applyFont="true" applyNumberFormat="true">
      <alignment horizontal="right" vertical="top"/>
      <protection locked="true"/>
    </xf>
    <xf numFmtId="4" fontId="368" fillId="0" borderId="4" xfId="0" applyBorder="true" applyFont="true" applyNumberFormat="true">
      <alignment horizontal="right" vertical="top"/>
      <protection locked="true"/>
    </xf>
    <xf numFmtId="0" fontId="369" fillId="0" borderId="0" xfId="0" applyFont="true"/>
    <xf numFmtId="0" fontId="370" fillId="5" borderId="4" xfId="0" applyFill="true" applyBorder="true" applyFont="true">
      <alignment horizontal="left"/>
      <protection locked="true"/>
    </xf>
    <xf numFmtId="0" fontId="371" fillId="5" borderId="4" xfId="0" applyFill="true" applyBorder="true" applyFont="true">
      <alignment horizontal="left"/>
      <protection locked="true"/>
    </xf>
    <xf numFmtId="0" fontId="372" fillId="5" borderId="4" xfId="0" applyFill="true" applyBorder="true" applyFont="true">
      <alignment horizontal="left"/>
      <protection locked="true"/>
    </xf>
    <xf numFmtId="0" fontId="373" fillId="5" borderId="4" xfId="0" applyFill="true" applyBorder="true" applyFont="true">
      <alignment horizontal="left"/>
      <protection locked="true"/>
    </xf>
    <xf numFmtId="0" fontId="374" fillId="5" borderId="4" xfId="0" applyFill="true" applyBorder="true" applyFont="true">
      <alignment horizontal="left"/>
      <protection locked="true"/>
    </xf>
    <xf numFmtId="0" fontId="375" fillId="5" borderId="4" xfId="0" applyFill="true" applyBorder="true" applyFont="true">
      <alignment horizontal="left"/>
      <protection locked="true"/>
    </xf>
    <xf numFmtId="0" fontId="376" fillId="5" borderId="4" xfId="0" applyFill="true" applyBorder="true" applyFont="true">
      <alignment horizontal="left"/>
      <protection locked="true"/>
    </xf>
    <xf numFmtId="0" fontId="377" fillId="5" borderId="4" xfId="0" applyFill="true" applyBorder="true" applyFont="true">
      <alignment horizontal="left"/>
      <protection locked="true"/>
    </xf>
    <xf numFmtId="0" fontId="378" fillId="5" borderId="4" xfId="0" applyFill="true" applyBorder="true" applyFont="true">
      <alignment horizontal="left"/>
      <protection locked="true"/>
    </xf>
    <xf numFmtId="0" fontId="379" fillId="5" borderId="4" xfId="0" applyFill="true" applyBorder="true" applyFont="true">
      <alignment horizontal="left"/>
      <protection locked="true"/>
    </xf>
    <xf numFmtId="4" fontId="380" fillId="5" borderId="4" xfId="0" applyFill="true" applyBorder="true" applyFont="true" applyNumberFormat="true">
      <alignment horizontal="right"/>
      <protection locked="true"/>
    </xf>
    <xf numFmtId="0" fontId="381" fillId="0" borderId="0" xfId="0" applyFont="true"/>
    <xf numFmtId="0" fontId="382" fillId="0" borderId="4" xfId="0" applyBorder="true" applyFont="true">
      <alignment horizontal="left" vertical="top"/>
      <protection locked="true"/>
    </xf>
    <xf numFmtId="0" fontId="383" fillId="0" borderId="4" xfId="0" applyBorder="true" applyFont="true">
      <alignment horizontal="left" vertical="top" wrapText="true"/>
      <protection locked="true"/>
    </xf>
    <xf numFmtId="0" fontId="384" fillId="0" borderId="4" xfId="0" applyBorder="true" applyFont="true">
      <alignment horizontal="center" vertical="top"/>
      <protection locked="true"/>
    </xf>
    <xf numFmtId="170" fontId="385" fillId="0" borderId="4" xfId="0" applyBorder="true" applyFont="true" applyNumberFormat="true">
      <alignment horizontal="right" vertical="top"/>
      <protection locked="true"/>
    </xf>
    <xf numFmtId="171" fontId="386" fillId="0" borderId="4" xfId="0" applyBorder="true" applyFont="true" applyNumberFormat="true">
      <alignment horizontal="right" vertical="top"/>
      <protection locked="true"/>
    </xf>
    <xf numFmtId="171" fontId="387" fillId="0" borderId="4" xfId="0" applyBorder="true" applyFont="true" applyNumberFormat="true">
      <alignment horizontal="right" vertical="top"/>
      <protection locked="true"/>
    </xf>
    <xf numFmtId="171" fontId="388" fillId="0" borderId="4" xfId="0" applyBorder="true" applyFont="true" applyNumberFormat="true">
      <alignment horizontal="right" vertical="top"/>
      <protection locked="true"/>
    </xf>
    <xf numFmtId="4" fontId="389" fillId="3" borderId="4" xfId="0" applyFill="true" applyBorder="true" applyFont="true" applyNumberFormat="true">
      <alignment vertical="top" horizontal="right"/>
      <protection locked="false"/>
    </xf>
    <xf numFmtId="172" fontId="390" fillId="0" borderId="4" xfId="0" applyBorder="true" applyFont="true" applyNumberFormat="true">
      <alignment horizontal="right" vertical="top"/>
      <protection locked="true"/>
    </xf>
    <xf numFmtId="4" fontId="391" fillId="0" borderId="4" xfId="0" applyBorder="true" applyFont="true" applyNumberFormat="true">
      <alignment horizontal="right" vertical="top"/>
      <protection locked="true"/>
    </xf>
    <xf numFmtId="4" fontId="392" fillId="0" borderId="4" xfId="0" applyBorder="true" applyFont="true" applyNumberFormat="true">
      <alignment horizontal="right" vertical="top"/>
      <protection locked="true"/>
    </xf>
    <xf numFmtId="0" fontId="393" fillId="0" borderId="0" xfId="0" applyFont="true"/>
    <xf numFmtId="0" fontId="394" fillId="0" borderId="4" xfId="0" applyBorder="true" applyFont="true">
      <alignment horizontal="left" vertical="top"/>
      <protection locked="true"/>
    </xf>
    <xf numFmtId="0" fontId="395" fillId="0" borderId="4" xfId="0" applyBorder="true" applyFont="true">
      <alignment horizontal="left" vertical="top" wrapText="true"/>
      <protection locked="true"/>
    </xf>
    <xf numFmtId="0" fontId="396" fillId="0" borderId="4" xfId="0" applyBorder="true" applyFont="true">
      <alignment horizontal="center" vertical="top"/>
      <protection locked="true"/>
    </xf>
    <xf numFmtId="170" fontId="397" fillId="0" borderId="4" xfId="0" applyBorder="true" applyFont="true" applyNumberFormat="true">
      <alignment horizontal="right" vertical="top"/>
      <protection locked="true"/>
    </xf>
    <xf numFmtId="171" fontId="398" fillId="0" borderId="4" xfId="0" applyBorder="true" applyFont="true" applyNumberFormat="true">
      <alignment horizontal="right" vertical="top"/>
      <protection locked="true"/>
    </xf>
    <xf numFmtId="171" fontId="399" fillId="0" borderId="4" xfId="0" applyBorder="true" applyFont="true" applyNumberFormat="true">
      <alignment horizontal="right" vertical="top"/>
      <protection locked="true"/>
    </xf>
    <xf numFmtId="171" fontId="400" fillId="0" borderId="4" xfId="0" applyBorder="true" applyFont="true" applyNumberFormat="true">
      <alignment horizontal="right" vertical="top"/>
      <protection locked="true"/>
    </xf>
    <xf numFmtId="4" fontId="401" fillId="3" borderId="4" xfId="0" applyFill="true" applyBorder="true" applyFont="true" applyNumberFormat="true">
      <alignment vertical="top" horizontal="right"/>
      <protection locked="false"/>
    </xf>
    <xf numFmtId="172" fontId="402" fillId="0" borderId="4" xfId="0" applyBorder="true" applyFont="true" applyNumberFormat="true">
      <alignment horizontal="right" vertical="top"/>
      <protection locked="true"/>
    </xf>
    <xf numFmtId="4" fontId="403" fillId="0" borderId="4" xfId="0" applyBorder="true" applyFont="true" applyNumberFormat="true">
      <alignment horizontal="right" vertical="top"/>
      <protection locked="true"/>
    </xf>
    <xf numFmtId="4" fontId="404" fillId="0" borderId="4" xfId="0" applyBorder="true" applyFont="true" applyNumberFormat="true">
      <alignment horizontal="right" vertical="top"/>
      <protection locked="true"/>
    </xf>
    <xf numFmtId="0" fontId="405" fillId="0" borderId="0" xfId="0" applyFont="true"/>
    <xf numFmtId="0" fontId="406" fillId="0" borderId="4" xfId="0" applyBorder="true" applyFont="true">
      <alignment horizontal="left" vertical="top"/>
      <protection locked="true"/>
    </xf>
    <xf numFmtId="0" fontId="407" fillId="0" borderId="4" xfId="0" applyBorder="true" applyFont="true">
      <alignment horizontal="left" vertical="top" wrapText="true"/>
      <protection locked="true"/>
    </xf>
    <xf numFmtId="0" fontId="408" fillId="0" borderId="4" xfId="0" applyBorder="true" applyFont="true">
      <alignment horizontal="center" vertical="top"/>
      <protection locked="true"/>
    </xf>
    <xf numFmtId="170" fontId="409" fillId="0" borderId="4" xfId="0" applyBorder="true" applyFont="true" applyNumberFormat="true">
      <alignment horizontal="right" vertical="top"/>
      <protection locked="true"/>
    </xf>
    <xf numFmtId="171" fontId="410" fillId="0" borderId="4" xfId="0" applyBorder="true" applyFont="true" applyNumberFormat="true">
      <alignment horizontal="right" vertical="top"/>
      <protection locked="true"/>
    </xf>
    <xf numFmtId="171" fontId="411" fillId="0" borderId="4" xfId="0" applyBorder="true" applyFont="true" applyNumberFormat="true">
      <alignment horizontal="right" vertical="top"/>
      <protection locked="true"/>
    </xf>
    <xf numFmtId="171" fontId="412" fillId="0" borderId="4" xfId="0" applyBorder="true" applyFont="true" applyNumberFormat="true">
      <alignment horizontal="right" vertical="top"/>
      <protection locked="true"/>
    </xf>
    <xf numFmtId="4" fontId="413" fillId="3" borderId="4" xfId="0" applyFill="true" applyBorder="true" applyFont="true" applyNumberFormat="true">
      <alignment vertical="top" horizontal="right"/>
      <protection locked="false"/>
    </xf>
    <xf numFmtId="172" fontId="414" fillId="0" borderId="4" xfId="0" applyBorder="true" applyFont="true" applyNumberFormat="true">
      <alignment horizontal="right" vertical="top"/>
      <protection locked="true"/>
    </xf>
    <xf numFmtId="4" fontId="415" fillId="0" borderId="4" xfId="0" applyBorder="true" applyFont="true" applyNumberFormat="true">
      <alignment horizontal="right" vertical="top"/>
      <protection locked="true"/>
    </xf>
    <xf numFmtId="4" fontId="416" fillId="0" borderId="4" xfId="0" applyBorder="true" applyFont="true" applyNumberFormat="true">
      <alignment horizontal="right" vertical="top"/>
      <protection locked="true"/>
    </xf>
    <xf numFmtId="0" fontId="417" fillId="0" borderId="0" xfId="0" applyFont="true"/>
    <xf numFmtId="0" fontId="418" fillId="0" borderId="4" xfId="0" applyBorder="true" applyFont="true">
      <alignment horizontal="left" vertical="top"/>
      <protection locked="true"/>
    </xf>
    <xf numFmtId="0" fontId="419" fillId="0" borderId="4" xfId="0" applyBorder="true" applyFont="true">
      <alignment horizontal="left" vertical="top" wrapText="true"/>
      <protection locked="true"/>
    </xf>
    <xf numFmtId="0" fontId="420" fillId="0" borderId="4" xfId="0" applyBorder="true" applyFont="true">
      <alignment horizontal="center" vertical="top"/>
      <protection locked="true"/>
    </xf>
    <xf numFmtId="170" fontId="421" fillId="0" borderId="4" xfId="0" applyBorder="true" applyFont="true" applyNumberFormat="true">
      <alignment horizontal="right" vertical="top"/>
      <protection locked="true"/>
    </xf>
    <xf numFmtId="171" fontId="422" fillId="0" borderId="4" xfId="0" applyBorder="true" applyFont="true" applyNumberFormat="true">
      <alignment horizontal="right" vertical="top"/>
      <protection locked="true"/>
    </xf>
    <xf numFmtId="171" fontId="423" fillId="0" borderId="4" xfId="0" applyBorder="true" applyFont="true" applyNumberFormat="true">
      <alignment horizontal="right" vertical="top"/>
      <protection locked="true"/>
    </xf>
    <xf numFmtId="171" fontId="424" fillId="0" borderId="4" xfId="0" applyBorder="true" applyFont="true" applyNumberFormat="true">
      <alignment horizontal="right" vertical="top"/>
      <protection locked="true"/>
    </xf>
    <xf numFmtId="4" fontId="425" fillId="3" borderId="4" xfId="0" applyFill="true" applyBorder="true" applyFont="true" applyNumberFormat="true">
      <alignment vertical="top" horizontal="right"/>
      <protection locked="false"/>
    </xf>
    <xf numFmtId="172" fontId="426" fillId="0" borderId="4" xfId="0" applyBorder="true" applyFont="true" applyNumberFormat="true">
      <alignment horizontal="right" vertical="top"/>
      <protection locked="true"/>
    </xf>
    <xf numFmtId="4" fontId="427" fillId="0" borderId="4" xfId="0" applyBorder="true" applyFont="true" applyNumberFormat="true">
      <alignment horizontal="right" vertical="top"/>
      <protection locked="true"/>
    </xf>
    <xf numFmtId="4" fontId="428" fillId="0" borderId="4" xfId="0" applyBorder="true" applyFont="true" applyNumberFormat="true">
      <alignment horizontal="right" vertical="top"/>
      <protection locked="true"/>
    </xf>
    <xf numFmtId="0" fontId="429" fillId="0" borderId="0" xfId="0" applyFont="true"/>
    <xf numFmtId="0" fontId="430" fillId="0" borderId="4" xfId="0" applyBorder="true" applyFont="true">
      <alignment horizontal="left" vertical="top"/>
      <protection locked="true"/>
    </xf>
    <xf numFmtId="0" fontId="431" fillId="0" borderId="4" xfId="0" applyBorder="true" applyFont="true">
      <alignment horizontal="left" vertical="top" wrapText="true"/>
      <protection locked="true"/>
    </xf>
    <xf numFmtId="0" fontId="432" fillId="0" borderId="4" xfId="0" applyBorder="true" applyFont="true">
      <alignment horizontal="center" vertical="top"/>
      <protection locked="true"/>
    </xf>
    <xf numFmtId="170" fontId="433" fillId="0" borderId="4" xfId="0" applyBorder="true" applyFont="true" applyNumberFormat="true">
      <alignment horizontal="right" vertical="top"/>
      <protection locked="true"/>
    </xf>
    <xf numFmtId="171" fontId="434" fillId="0" borderId="4" xfId="0" applyBorder="true" applyFont="true" applyNumberFormat="true">
      <alignment horizontal="right" vertical="top"/>
      <protection locked="true"/>
    </xf>
    <xf numFmtId="171" fontId="435" fillId="0" borderId="4" xfId="0" applyBorder="true" applyFont="true" applyNumberFormat="true">
      <alignment horizontal="right" vertical="top"/>
      <protection locked="true"/>
    </xf>
    <xf numFmtId="171" fontId="436" fillId="0" borderId="4" xfId="0" applyBorder="true" applyFont="true" applyNumberFormat="true">
      <alignment horizontal="right" vertical="top"/>
      <protection locked="true"/>
    </xf>
    <xf numFmtId="4" fontId="437" fillId="3" borderId="4" xfId="0" applyFill="true" applyBorder="true" applyFont="true" applyNumberFormat="true">
      <alignment vertical="top" horizontal="right"/>
      <protection locked="false"/>
    </xf>
    <xf numFmtId="172" fontId="438" fillId="0" borderId="4" xfId="0" applyBorder="true" applyFont="true" applyNumberFormat="true">
      <alignment horizontal="right" vertical="top"/>
      <protection locked="true"/>
    </xf>
    <xf numFmtId="4" fontId="439" fillId="0" borderId="4" xfId="0" applyBorder="true" applyFont="true" applyNumberFormat="true">
      <alignment horizontal="right" vertical="top"/>
      <protection locked="true"/>
    </xf>
    <xf numFmtId="4" fontId="440" fillId="0" borderId="4" xfId="0" applyBorder="true" applyFont="true" applyNumberFormat="true">
      <alignment horizontal="right" vertical="top"/>
      <protection locked="true"/>
    </xf>
    <xf numFmtId="0" fontId="441" fillId="0" borderId="0" xfId="0" applyFont="true"/>
    <xf numFmtId="0" fontId="442" fillId="5" borderId="0" xfId="0" applyFill="true" applyFont="true">
      <alignment horizontal="right"/>
      <protection locked="true"/>
    </xf>
    <xf numFmtId="4" fontId="443" fillId="5" borderId="0" xfId="0" applyFill="true" applyFont="true" applyNumberFormat="true">
      <alignment horizontal="right"/>
      <protection locked="true"/>
    </xf>
    <xf numFmtId="0" fontId="444" fillId="7" borderId="0" xfId="0" applyFont="true" applyFill="true">
      <alignment horizontal="left" vertical="top"/>
      <protection locked="true"/>
    </xf>
    <xf numFmtId="0" fontId="445" fillId="3" borderId="0" xfId="0" applyFont="true" applyFill="true">
      <alignment horizontal="left" vertical="top"/>
      <protection locked="true"/>
    </xf>
    <xf numFmtId="0" fontId="446" fillId="0" borderId="5" xfId="0" applyFont="true" applyBorder="true">
      <alignment horizontal="center" vertical="top"/>
      <protection locked="true"/>
    </xf>
    <xf numFmtId="166" fontId="447" fillId="0" borderId="0" xfId="0" applyFont="true" applyNumberFormat="true">
      <alignment horizontal="center" vertical="top"/>
      <protection locked="true"/>
    </xf>
    <xf numFmtId="0" fontId="448" fillId="0" borderId="0" xfId="0" applyFont="true">
      <alignment horizontal="left" vertical="top"/>
      <protection locked="true"/>
    </xf>
    <xf numFmtId="165" fontId="449" fillId="0" borderId="0" xfId="0" applyFont="true" applyNumberFormat="true">
      <alignment horizontal="left" vertical="top"/>
      <protection locked="true"/>
    </xf>
    <xf numFmtId="168" fontId="450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451" fillId="5" borderId="4" xfId="0" applyFill="true" applyBorder="true" applyFont="true">
      <alignment horizontal="left"/>
      <protection locked="true"/>
    </xf>
    <xf numFmtId="0" fontId="452" fillId="5" borderId="4" xfId="0" applyFill="true" applyBorder="true" applyFont="true">
      <alignment horizontal="left"/>
      <protection locked="true"/>
    </xf>
    <xf numFmtId="0" fontId="453" fillId="5" borderId="4" xfId="0" applyFill="true" applyBorder="true" applyFont="true">
      <alignment horizontal="left"/>
      <protection locked="true"/>
    </xf>
    <xf numFmtId="0" fontId="454" fillId="5" borderId="4" xfId="0" applyFill="true" applyBorder="true" applyFont="true">
      <alignment horizontal="left"/>
      <protection locked="true"/>
    </xf>
    <xf numFmtId="0" fontId="455" fillId="5" borderId="4" xfId="0" applyFill="true" applyBorder="true" applyFont="true">
      <alignment horizontal="left"/>
      <protection locked="true"/>
    </xf>
    <xf numFmtId="0" fontId="456" fillId="5" borderId="4" xfId="0" applyFill="true" applyBorder="true" applyFont="true">
      <alignment horizontal="left"/>
      <protection locked="true"/>
    </xf>
    <xf numFmtId="0" fontId="457" fillId="5" borderId="4" xfId="0" applyFill="true" applyBorder="true" applyFont="true">
      <alignment horizontal="left"/>
      <protection locked="true"/>
    </xf>
    <xf numFmtId="0" fontId="458" fillId="5" borderId="4" xfId="0" applyFill="true" applyBorder="true" applyFont="true">
      <alignment horizontal="left"/>
      <protection locked="true"/>
    </xf>
    <xf numFmtId="0" fontId="459" fillId="5" borderId="4" xfId="0" applyFill="true" applyBorder="true" applyFont="true">
      <alignment horizontal="left"/>
      <protection locked="true"/>
    </xf>
    <xf numFmtId="0" fontId="460" fillId="0" borderId="4" xfId="0" applyBorder="true" applyFont="true">
      <alignment horizontal="left" vertical="top"/>
      <protection locked="true"/>
    </xf>
    <xf numFmtId="0" fontId="461" fillId="0" borderId="4" xfId="0" applyBorder="true" applyFont="true">
      <alignment horizontal="left" vertical="top" wrapText="true"/>
      <protection locked="true"/>
    </xf>
    <xf numFmtId="4" fontId="462" fillId="3" borderId="4" xfId="0" applyFill="true" applyBorder="true" applyFont="true" applyNumberFormat="true">
      <alignment vertical="top" horizontal="right"/>
      <protection locked="false"/>
    </xf>
    <xf numFmtId="4" fontId="463" fillId="0" borderId="4" xfId="0" applyBorder="true" applyFont="true" applyNumberFormat="true">
      <alignment horizontal="right" vertical="top"/>
      <protection locked="true"/>
    </xf>
    <xf numFmtId="4" fontId="464" fillId="3" borderId="4" xfId="0" applyFill="true" applyBorder="true" applyFont="true" applyNumberFormat="true">
      <alignment vertical="top" horizontal="right"/>
      <protection locked="false"/>
    </xf>
    <xf numFmtId="4" fontId="465" fillId="0" borderId="4" xfId="0" applyBorder="true" applyFont="true" applyNumberFormat="true">
      <alignment horizontal="right" vertical="top"/>
      <protection locked="true"/>
    </xf>
    <xf numFmtId="4" fontId="466" fillId="5" borderId="4" xfId="0" applyFill="true" applyBorder="true" applyFont="true" applyNumberFormat="true">
      <alignment horizontal="right" vertical="top"/>
      <protection locked="true"/>
    </xf>
    <xf numFmtId="4" fontId="467" fillId="5" borderId="4" xfId="0" applyFill="true" applyBorder="true" applyFont="true" applyNumberFormat="true">
      <alignment horizontal="right" vertical="top"/>
      <protection locked="true"/>
    </xf>
    <xf numFmtId="0" fontId="468" fillId="0" borderId="4" xfId="0" applyBorder="true" applyFont="true">
      <alignment horizontal="left" vertical="top"/>
      <protection locked="true"/>
    </xf>
    <xf numFmtId="0" fontId="469" fillId="0" borderId="4" xfId="0" applyBorder="true" applyFont="true">
      <alignment horizontal="left" vertical="top" wrapText="true"/>
      <protection locked="true"/>
    </xf>
    <xf numFmtId="4" fontId="470" fillId="3" borderId="4" xfId="0" applyFill="true" applyBorder="true" applyFont="true" applyNumberFormat="true">
      <alignment vertical="top" horizontal="right"/>
      <protection locked="false"/>
    </xf>
    <xf numFmtId="4" fontId="471" fillId="0" borderId="4" xfId="0" applyBorder="true" applyFont="true" applyNumberFormat="true">
      <alignment horizontal="right" vertical="top"/>
      <protection locked="true"/>
    </xf>
    <xf numFmtId="4" fontId="472" fillId="3" borderId="4" xfId="0" applyFill="true" applyBorder="true" applyFont="true" applyNumberFormat="true">
      <alignment vertical="top" horizontal="right"/>
      <protection locked="false"/>
    </xf>
    <xf numFmtId="4" fontId="473" fillId="0" borderId="4" xfId="0" applyBorder="true" applyFont="true" applyNumberFormat="true">
      <alignment horizontal="right" vertical="top"/>
      <protection locked="true"/>
    </xf>
    <xf numFmtId="4" fontId="474" fillId="5" borderId="4" xfId="0" applyFill="true" applyBorder="true" applyFont="true" applyNumberFormat="true">
      <alignment horizontal="right" vertical="top"/>
      <protection locked="true"/>
    </xf>
    <xf numFmtId="4" fontId="475" fillId="5" borderId="4" xfId="0" applyFill="true" applyBorder="true" applyFont="true" applyNumberFormat="true">
      <alignment horizontal="right" vertical="top"/>
      <protection locked="true"/>
    </xf>
    <xf numFmtId="0" fontId="476" fillId="0" borderId="4" xfId="0" applyBorder="true" applyFont="true">
      <alignment horizontal="left" vertical="top"/>
      <protection locked="true"/>
    </xf>
    <xf numFmtId="0" fontId="477" fillId="0" borderId="4" xfId="0" applyBorder="true" applyFont="true">
      <alignment horizontal="left" vertical="top" wrapText="true"/>
      <protection locked="true"/>
    </xf>
    <xf numFmtId="4" fontId="478" fillId="3" borderId="4" xfId="0" applyFill="true" applyBorder="true" applyFont="true" applyNumberFormat="true">
      <alignment vertical="top" horizontal="right"/>
      <protection locked="false"/>
    </xf>
    <xf numFmtId="4" fontId="479" fillId="0" borderId="4" xfId="0" applyBorder="true" applyFont="true" applyNumberFormat="true">
      <alignment horizontal="right" vertical="top"/>
      <protection locked="true"/>
    </xf>
    <xf numFmtId="4" fontId="480" fillId="3" borderId="4" xfId="0" applyFill="true" applyBorder="true" applyFont="true" applyNumberFormat="true">
      <alignment vertical="top" horizontal="right"/>
      <protection locked="false"/>
    </xf>
    <xf numFmtId="4" fontId="481" fillId="0" borderId="4" xfId="0" applyBorder="true" applyFont="true" applyNumberFormat="true">
      <alignment horizontal="right" vertical="top"/>
      <protection locked="true"/>
    </xf>
    <xf numFmtId="4" fontId="482" fillId="5" borderId="4" xfId="0" applyFill="true" applyBorder="true" applyFont="true" applyNumberFormat="true">
      <alignment horizontal="right" vertical="top"/>
      <protection locked="true"/>
    </xf>
    <xf numFmtId="4" fontId="483" fillId="5" borderId="4" xfId="0" applyFill="true" applyBorder="true" applyFont="true" applyNumberFormat="true">
      <alignment horizontal="right" vertical="top"/>
      <protection locked="true"/>
    </xf>
    <xf numFmtId="0" fontId="484" fillId="0" borderId="4" xfId="0" applyBorder="true" applyFont="true">
      <alignment horizontal="left" vertical="top"/>
      <protection locked="true"/>
    </xf>
    <xf numFmtId="0" fontId="485" fillId="0" borderId="4" xfId="0" applyBorder="true" applyFont="true">
      <alignment horizontal="left" vertical="top" wrapText="true"/>
      <protection locked="true"/>
    </xf>
    <xf numFmtId="4" fontId="486" fillId="3" borderId="4" xfId="0" applyFill="true" applyBorder="true" applyFont="true" applyNumberFormat="true">
      <alignment vertical="top" horizontal="right"/>
      <protection locked="false"/>
    </xf>
    <xf numFmtId="4" fontId="487" fillId="0" borderId="4" xfId="0" applyBorder="true" applyFont="true" applyNumberFormat="true">
      <alignment horizontal="right" vertical="top"/>
      <protection locked="true"/>
    </xf>
    <xf numFmtId="4" fontId="488" fillId="3" borderId="4" xfId="0" applyFill="true" applyBorder="true" applyFont="true" applyNumberFormat="true">
      <alignment vertical="top" horizontal="right"/>
      <protection locked="false"/>
    </xf>
    <xf numFmtId="4" fontId="489" fillId="0" borderId="4" xfId="0" applyBorder="true" applyFont="true" applyNumberFormat="true">
      <alignment horizontal="right" vertical="top"/>
      <protection locked="true"/>
    </xf>
    <xf numFmtId="4" fontId="490" fillId="5" borderId="4" xfId="0" applyFill="true" applyBorder="true" applyFont="true" applyNumberFormat="true">
      <alignment horizontal="right" vertical="top"/>
      <protection locked="true"/>
    </xf>
    <xf numFmtId="4" fontId="491" fillId="5" borderId="4" xfId="0" applyFill="true" applyBorder="true" applyFont="true" applyNumberFormat="true">
      <alignment horizontal="right" vertical="top"/>
      <protection locked="true"/>
    </xf>
    <xf numFmtId="0" fontId="492" fillId="0" borderId="4" xfId="0" applyBorder="true" applyFont="true">
      <alignment horizontal="left" vertical="top"/>
      <protection locked="true"/>
    </xf>
    <xf numFmtId="0" fontId="493" fillId="0" borderId="4" xfId="0" applyBorder="true" applyFont="true">
      <alignment horizontal="left" vertical="top" wrapText="true"/>
      <protection locked="true"/>
    </xf>
    <xf numFmtId="4" fontId="494" fillId="3" borderId="4" xfId="0" applyFill="true" applyBorder="true" applyFont="true" applyNumberFormat="true">
      <alignment vertical="top" horizontal="right"/>
      <protection locked="false"/>
    </xf>
    <xf numFmtId="4" fontId="495" fillId="0" borderId="4" xfId="0" applyBorder="true" applyFont="true" applyNumberFormat="true">
      <alignment horizontal="right" vertical="top"/>
      <protection locked="true"/>
    </xf>
    <xf numFmtId="4" fontId="496" fillId="3" borderId="4" xfId="0" applyFill="true" applyBorder="true" applyFont="true" applyNumberFormat="true">
      <alignment vertical="top" horizontal="right"/>
      <protection locked="false"/>
    </xf>
    <xf numFmtId="4" fontId="497" fillId="0" borderId="4" xfId="0" applyBorder="true" applyFont="true" applyNumberFormat="true">
      <alignment horizontal="right" vertical="top"/>
      <protection locked="true"/>
    </xf>
    <xf numFmtId="4" fontId="498" fillId="5" borderId="4" xfId="0" applyFill="true" applyBorder="true" applyFont="true" applyNumberFormat="true">
      <alignment horizontal="right" vertical="top"/>
      <protection locked="true"/>
    </xf>
    <xf numFmtId="4" fontId="499" fillId="5" borderId="4" xfId="0" applyFill="true" applyBorder="true" applyFont="true" applyNumberFormat="true">
      <alignment horizontal="right" vertical="top"/>
      <protection locked="true"/>
    </xf>
    <xf numFmtId="0" fontId="500" fillId="5" borderId="4" xfId="0" applyFill="true" applyBorder="true" applyFont="true">
      <alignment horizontal="left"/>
      <protection locked="true"/>
    </xf>
    <xf numFmtId="0" fontId="501" fillId="5" borderId="4" xfId="0" applyFill="true" applyBorder="true" applyFont="true">
      <alignment horizontal="left"/>
      <protection locked="true"/>
    </xf>
    <xf numFmtId="4" fontId="502" fillId="5" borderId="4" xfId="0" applyFill="true" applyBorder="true" applyFont="true" applyNumberFormat="true">
      <alignment horizontal="right"/>
      <protection locked="true"/>
    </xf>
    <xf numFmtId="4" fontId="503" fillId="5" borderId="4" xfId="0" applyFill="true" applyBorder="true" applyFont="true" applyNumberFormat="true">
      <alignment horizontal="right"/>
      <protection locked="true"/>
    </xf>
    <xf numFmtId="0" fontId="504" fillId="5" borderId="4" xfId="0" applyFill="true" applyBorder="true" applyFont="true">
      <alignment horizontal="left"/>
      <protection locked="true"/>
    </xf>
    <xf numFmtId="4" fontId="505" fillId="5" borderId="4" xfId="0" applyFill="true" applyBorder="true" applyFont="true" applyNumberFormat="true">
      <alignment horizontal="right"/>
      <protection locked="true"/>
    </xf>
    <xf numFmtId="0" fontId="506" fillId="5" borderId="4" xfId="0" applyFill="true" applyBorder="true" applyFont="true">
      <alignment horizontal="left"/>
      <protection locked="true"/>
    </xf>
    <xf numFmtId="4" fontId="507" fillId="5" borderId="4" xfId="0" applyFill="true" applyBorder="true" applyFont="true" applyNumberFormat="true">
      <alignment horizontal="right"/>
      <protection locked="true"/>
    </xf>
    <xf numFmtId="4" fontId="508" fillId="5" borderId="4" xfId="0" applyFill="true" applyBorder="true" applyFont="true" applyNumberFormat="true">
      <alignment horizontal="right"/>
      <protection locked="true"/>
    </xf>
    <xf numFmtId="0" fontId="509" fillId="0" borderId="0" xfId="0" applyFont="true">
      <alignment horizontal="left" vertical="top"/>
      <protection locked="true"/>
    </xf>
    <xf numFmtId="165" fontId="510" fillId="0" borderId="0" xfId="0" applyFont="true" applyNumberFormat="true">
      <alignment horizontal="left" vertical="top"/>
      <protection locked="true"/>
    </xf>
    <xf numFmtId="168" fontId="511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512" fillId="5" borderId="4" xfId="0" applyFill="true" applyBorder="true" applyFont="true">
      <alignment horizontal="left"/>
      <protection locked="true"/>
    </xf>
    <xf numFmtId="0" fontId="513" fillId="5" borderId="4" xfId="0" applyFill="true" applyBorder="true" applyFont="true">
      <alignment horizontal="left"/>
      <protection locked="true"/>
    </xf>
    <xf numFmtId="0" fontId="514" fillId="5" borderId="4" xfId="0" applyFill="true" applyBorder="true" applyFont="true">
      <alignment horizontal="left"/>
      <protection locked="true"/>
    </xf>
    <xf numFmtId="0" fontId="515" fillId="5" borderId="4" xfId="0" applyFill="true" applyBorder="true" applyFont="true">
      <alignment horizontal="left"/>
      <protection locked="true"/>
    </xf>
    <xf numFmtId="0" fontId="516" fillId="5" borderId="4" xfId="0" applyFill="true" applyBorder="true" applyFont="true">
      <alignment horizontal="left"/>
      <protection locked="true"/>
    </xf>
    <xf numFmtId="0" fontId="517" fillId="5" borderId="4" xfId="0" applyFill="true" applyBorder="true" applyFont="true">
      <alignment horizontal="left"/>
      <protection locked="true"/>
    </xf>
    <xf numFmtId="0" fontId="518" fillId="5" borderId="4" xfId="0" applyFill="true" applyBorder="true" applyFont="true">
      <alignment horizontal="left"/>
      <protection locked="true"/>
    </xf>
    <xf numFmtId="0" fontId="519" fillId="5" borderId="4" xfId="0" applyFill="true" applyBorder="true" applyFont="true">
      <alignment horizontal="left"/>
      <protection locked="true"/>
    </xf>
    <xf numFmtId="0" fontId="520" fillId="5" borderId="4" xfId="0" applyFill="true" applyBorder="true" applyFont="true">
      <alignment horizontal="left"/>
      <protection locked="true"/>
    </xf>
    <xf numFmtId="0" fontId="521" fillId="0" borderId="4" xfId="0" applyBorder="true" applyFont="true">
      <alignment horizontal="left" vertical="top"/>
      <protection locked="true"/>
    </xf>
    <xf numFmtId="4" fontId="522" fillId="0" borderId="4" xfId="0" applyBorder="true" applyFont="true" applyNumberFormat="true">
      <alignment horizontal="right" vertical="top"/>
      <protection locked="true"/>
    </xf>
    <xf numFmtId="4" fontId="523" fillId="0" borderId="4" xfId="0" applyBorder="true" applyFont="true" applyNumberFormat="true">
      <alignment horizontal="right" vertical="top"/>
      <protection locked="true"/>
    </xf>
    <xf numFmtId="4" fontId="524" fillId="3" borderId="4" xfId="0" applyFill="true" applyBorder="true" applyFont="true" applyNumberFormat="true">
      <alignment vertical="top"/>
      <protection locked="false"/>
    </xf>
    <xf numFmtId="0" fontId="525" fillId="0" borderId="4" xfId="0" applyBorder="true" applyFont="true">
      <alignment horizontal="left" vertical="top"/>
      <protection locked="true"/>
    </xf>
    <xf numFmtId="0" fontId="526" fillId="0" borderId="4" xfId="0" applyBorder="true" applyFont="true">
      <alignment horizontal="left" vertical="top"/>
      <protection locked="true"/>
    </xf>
    <xf numFmtId="0" fontId="527" fillId="0" borderId="4" xfId="0" applyBorder="true" applyFont="true">
      <alignment horizontal="left" vertical="top"/>
      <protection locked="true"/>
    </xf>
    <xf numFmtId="0" fontId="528" fillId="0" borderId="4" xfId="0" applyBorder="true" applyFont="true">
      <alignment horizontal="left" vertical="top"/>
      <protection locked="true"/>
    </xf>
    <xf numFmtId="0" fontId="529" fillId="0" borderId="4" xfId="0" applyBorder="true" applyFont="true">
      <alignment horizontal="left" vertical="top"/>
      <protection locked="true"/>
    </xf>
    <xf numFmtId="0" fontId="530" fillId="0" borderId="0" xfId="0" applyFont="true"/>
    <xf numFmtId="0" fontId="531" fillId="0" borderId="4" xfId="0" applyBorder="true" applyFont="true">
      <alignment horizontal="left" vertical="top"/>
      <protection locked="true"/>
    </xf>
    <xf numFmtId="4" fontId="532" fillId="0" borderId="4" xfId="0" applyBorder="true" applyFont="true" applyNumberFormat="true">
      <alignment horizontal="right" vertical="top"/>
      <protection locked="true"/>
    </xf>
    <xf numFmtId="4" fontId="533" fillId="0" borderId="4" xfId="0" applyBorder="true" applyFont="true" applyNumberFormat="true">
      <alignment horizontal="right" vertical="top"/>
      <protection locked="true"/>
    </xf>
    <xf numFmtId="4" fontId="534" fillId="3" borderId="4" xfId="0" applyFill="true" applyBorder="true" applyFont="true" applyNumberFormat="true">
      <alignment vertical="top"/>
      <protection locked="false"/>
    </xf>
    <xf numFmtId="0" fontId="535" fillId="0" borderId="4" xfId="0" applyBorder="true" applyFont="true">
      <alignment horizontal="left" vertical="top"/>
      <protection locked="true"/>
    </xf>
    <xf numFmtId="0" fontId="536" fillId="0" borderId="4" xfId="0" applyBorder="true" applyFont="true">
      <alignment horizontal="left" vertical="top"/>
      <protection locked="true"/>
    </xf>
    <xf numFmtId="0" fontId="537" fillId="0" borderId="4" xfId="0" applyBorder="true" applyFont="true">
      <alignment horizontal="left" vertical="top"/>
      <protection locked="true"/>
    </xf>
    <xf numFmtId="0" fontId="538" fillId="0" borderId="4" xfId="0" applyBorder="true" applyFont="true">
      <alignment horizontal="left" vertical="top"/>
      <protection locked="true"/>
    </xf>
    <xf numFmtId="0" fontId="539" fillId="0" borderId="4" xfId="0" applyBorder="true" applyFont="true">
      <alignment horizontal="left" vertical="top"/>
      <protection locked="true"/>
    </xf>
    <xf numFmtId="0" fontId="540" fillId="0" borderId="0" xfId="0" applyFont="true"/>
    <xf numFmtId="0" fontId="541" fillId="0" borderId="4" xfId="0" applyBorder="true" applyFont="true">
      <alignment horizontal="left" vertical="top"/>
      <protection locked="true"/>
    </xf>
    <xf numFmtId="4" fontId="542" fillId="0" borderId="4" xfId="0" applyBorder="true" applyFont="true" applyNumberFormat="true">
      <alignment horizontal="right" vertical="top"/>
      <protection locked="true"/>
    </xf>
    <xf numFmtId="4" fontId="543" fillId="0" borderId="4" xfId="0" applyBorder="true" applyFont="true" applyNumberFormat="true">
      <alignment horizontal="right" vertical="top"/>
      <protection locked="true"/>
    </xf>
    <xf numFmtId="4" fontId="544" fillId="3" borderId="4" xfId="0" applyFill="true" applyBorder="true" applyFont="true" applyNumberFormat="true">
      <alignment vertical="top"/>
      <protection locked="false"/>
    </xf>
    <xf numFmtId="0" fontId="545" fillId="0" borderId="4" xfId="0" applyBorder="true" applyFont="true">
      <alignment horizontal="left" vertical="top"/>
      <protection locked="true"/>
    </xf>
    <xf numFmtId="0" fontId="546" fillId="0" borderId="4" xfId="0" applyBorder="true" applyFont="true">
      <alignment horizontal="left" vertical="top"/>
      <protection locked="true"/>
    </xf>
    <xf numFmtId="0" fontId="547" fillId="0" borderId="4" xfId="0" applyBorder="true" applyFont="true">
      <alignment horizontal="left" vertical="top"/>
      <protection locked="true"/>
    </xf>
    <xf numFmtId="0" fontId="548" fillId="0" borderId="4" xfId="0" applyBorder="true" applyFont="true">
      <alignment horizontal="left" vertical="top"/>
      <protection locked="true"/>
    </xf>
    <xf numFmtId="0" fontId="549" fillId="0" borderId="4" xfId="0" applyBorder="true" applyFont="true">
      <alignment horizontal="left" vertical="top"/>
      <protection locked="true"/>
    </xf>
    <xf numFmtId="0" fontId="550" fillId="0" borderId="0" xfId="0" applyFont="true"/>
    <xf numFmtId="0" fontId="551" fillId="0" borderId="4" xfId="0" applyBorder="true" applyFont="true">
      <alignment horizontal="left" vertical="top"/>
      <protection locked="true"/>
    </xf>
    <xf numFmtId="4" fontId="552" fillId="0" borderId="4" xfId="0" applyBorder="true" applyFont="true" applyNumberFormat="true">
      <alignment horizontal="right" vertical="top"/>
      <protection locked="true"/>
    </xf>
    <xf numFmtId="4" fontId="553" fillId="0" borderId="4" xfId="0" applyBorder="true" applyFont="true" applyNumberFormat="true">
      <alignment horizontal="right" vertical="top"/>
      <protection locked="true"/>
    </xf>
    <xf numFmtId="4" fontId="554" fillId="3" borderId="4" xfId="0" applyFill="true" applyBorder="true" applyFont="true" applyNumberFormat="true">
      <alignment vertical="top"/>
      <protection locked="false"/>
    </xf>
    <xf numFmtId="0" fontId="555" fillId="0" borderId="4" xfId="0" applyBorder="true" applyFont="true">
      <alignment horizontal="left" vertical="top"/>
      <protection locked="true"/>
    </xf>
    <xf numFmtId="0" fontId="556" fillId="0" borderId="4" xfId="0" applyBorder="true" applyFont="true">
      <alignment horizontal="left" vertical="top"/>
      <protection locked="true"/>
    </xf>
    <xf numFmtId="0" fontId="557" fillId="0" borderId="4" xfId="0" applyBorder="true" applyFont="true">
      <alignment horizontal="left" vertical="top"/>
      <protection locked="true"/>
    </xf>
    <xf numFmtId="0" fontId="558" fillId="0" borderId="4" xfId="0" applyBorder="true" applyFont="true">
      <alignment horizontal="left" vertical="top"/>
      <protection locked="true"/>
    </xf>
    <xf numFmtId="0" fontId="559" fillId="0" borderId="4" xfId="0" applyBorder="true" applyFont="true">
      <alignment horizontal="left" vertical="top"/>
      <protection locked="true"/>
    </xf>
    <xf numFmtId="0" fontId="560" fillId="0" borderId="0" xfId="0" applyFont="true"/>
    <xf numFmtId="0" fontId="561" fillId="0" borderId="4" xfId="0" applyBorder="true" applyFont="true">
      <alignment horizontal="left" vertical="top"/>
      <protection locked="true"/>
    </xf>
    <xf numFmtId="4" fontId="562" fillId="0" borderId="4" xfId="0" applyBorder="true" applyFont="true" applyNumberFormat="true">
      <alignment horizontal="right" vertical="top"/>
      <protection locked="true"/>
    </xf>
    <xf numFmtId="4" fontId="563" fillId="0" borderId="4" xfId="0" applyBorder="true" applyFont="true" applyNumberFormat="true">
      <alignment horizontal="right" vertical="top"/>
      <protection locked="true"/>
    </xf>
    <xf numFmtId="4" fontId="564" fillId="3" borderId="4" xfId="0" applyFill="true" applyBorder="true" applyFont="true" applyNumberFormat="true">
      <alignment vertical="top"/>
      <protection locked="false"/>
    </xf>
    <xf numFmtId="0" fontId="565" fillId="0" borderId="4" xfId="0" applyBorder="true" applyFont="true">
      <alignment horizontal="left" vertical="top"/>
      <protection locked="true"/>
    </xf>
    <xf numFmtId="0" fontId="566" fillId="0" borderId="4" xfId="0" applyBorder="true" applyFont="true">
      <alignment horizontal="left" vertical="top"/>
      <protection locked="true"/>
    </xf>
    <xf numFmtId="0" fontId="567" fillId="0" borderId="4" xfId="0" applyBorder="true" applyFont="true">
      <alignment horizontal="left" vertical="top"/>
      <protection locked="true"/>
    </xf>
    <xf numFmtId="0" fontId="568" fillId="0" borderId="4" xfId="0" applyBorder="true" applyFont="true">
      <alignment horizontal="left" vertical="top"/>
      <protection locked="true"/>
    </xf>
    <xf numFmtId="0" fontId="569" fillId="0" borderId="4" xfId="0" applyBorder="true" applyFont="true">
      <alignment horizontal="left" vertical="top"/>
      <protection locked="true"/>
    </xf>
    <xf numFmtId="0" fontId="570" fillId="0" borderId="0" xfId="0" applyFont="true"/>
    <xf numFmtId="0" fontId="571" fillId="0" borderId="4" xfId="0" applyBorder="true" applyFont="true">
      <alignment horizontal="left" vertical="top"/>
      <protection locked="true"/>
    </xf>
    <xf numFmtId="4" fontId="572" fillId="0" borderId="4" xfId="0" applyBorder="true" applyFont="true" applyNumberFormat="true">
      <alignment horizontal="right" vertical="top"/>
      <protection locked="true"/>
    </xf>
    <xf numFmtId="4" fontId="573" fillId="0" borderId="4" xfId="0" applyBorder="true" applyFont="true" applyNumberFormat="true">
      <alignment horizontal="right" vertical="top"/>
      <protection locked="true"/>
    </xf>
    <xf numFmtId="4" fontId="574" fillId="0" borderId="4" xfId="0" applyBorder="true" applyFont="true" applyNumberFormat="true">
      <alignment horizontal="right" vertical="top"/>
      <protection locked="true"/>
    </xf>
    <xf numFmtId="0" fontId="575" fillId="0" borderId="4" xfId="0" applyBorder="true" applyFont="true">
      <alignment horizontal="left" vertical="top"/>
      <protection locked="true"/>
    </xf>
    <xf numFmtId="0" fontId="576" fillId="0" borderId="4" xfId="0" applyBorder="true" applyFont="true">
      <alignment horizontal="left" vertical="top"/>
      <protection locked="true"/>
    </xf>
    <xf numFmtId="0" fontId="577" fillId="0" borderId="4" xfId="0" applyBorder="true" applyFont="true">
      <alignment horizontal="left" vertical="top"/>
      <protection locked="true"/>
    </xf>
    <xf numFmtId="0" fontId="578" fillId="0" borderId="4" xfId="0" applyBorder="true" applyFont="true">
      <alignment horizontal="left" vertical="top"/>
      <protection locked="true"/>
    </xf>
    <xf numFmtId="0" fontId="579" fillId="0" borderId="4" xfId="0" applyBorder="true" applyFont="true">
      <alignment horizontal="left" vertical="top"/>
      <protection locked="true"/>
    </xf>
    <xf numFmtId="0" fontId="580" fillId="0" borderId="0" xfId="0" applyFont="true"/>
    <xf numFmtId="0" fontId="581" fillId="0" borderId="4" xfId="0" applyBorder="true" applyFont="true">
      <alignment horizontal="left" vertical="top"/>
      <protection locked="true"/>
    </xf>
    <xf numFmtId="4" fontId="582" fillId="0" borderId="4" xfId="0" applyBorder="true" applyFont="true" applyNumberFormat="true">
      <alignment horizontal="right" vertical="top"/>
      <protection locked="true"/>
    </xf>
    <xf numFmtId="0" fontId="583" fillId="0" borderId="4" xfId="0" applyBorder="true" applyFont="true">
      <alignment horizontal="left" vertical="top"/>
      <protection locked="true"/>
    </xf>
    <xf numFmtId="0" fontId="584" fillId="0" borderId="4" xfId="0" applyBorder="true" applyFont="true">
      <alignment horizontal="left" vertical="top"/>
      <protection locked="true"/>
    </xf>
    <xf numFmtId="0" fontId="585" fillId="0" borderId="4" xfId="0" applyBorder="true" applyFont="true">
      <alignment horizontal="left" vertical="top"/>
      <protection locked="true"/>
    </xf>
    <xf numFmtId="4" fontId="586" fillId="3" borderId="4" xfId="0" applyFill="true" applyBorder="true" applyNumberFormat="true" applyFont="true">
      <alignment vertical="top" horizontal="right"/>
      <protection locked="false"/>
    </xf>
    <xf numFmtId="0" fontId="587" fillId="0" borderId="0" xfId="0" applyFont="true"/>
    <xf numFmtId="0" fontId="588" fillId="0" borderId="4" xfId="0" applyBorder="true" applyFont="true">
      <alignment horizontal="left" vertical="top"/>
      <protection locked="true"/>
    </xf>
    <xf numFmtId="0" fontId="589" fillId="0" borderId="4" xfId="0" applyBorder="true" applyFont="true">
      <alignment horizontal="left" vertical="top"/>
      <protection locked="true"/>
    </xf>
    <xf numFmtId="0" fontId="590" fillId="0" borderId="4" xfId="0" applyBorder="true" applyFont="true">
      <alignment horizontal="left" vertical="top"/>
      <protection locked="true"/>
    </xf>
    <xf numFmtId="4" fontId="591" fillId="3" borderId="4" xfId="0" applyFill="true" applyBorder="true" applyNumberFormat="true" applyFont="true">
      <alignment vertical="top" horizontal="right"/>
      <protection locked="false"/>
    </xf>
    <xf numFmtId="0" fontId="592" fillId="0" borderId="0" xfId="0" applyFont="true"/>
    <xf numFmtId="0" fontId="593" fillId="0" borderId="4" xfId="0" applyBorder="true" applyFont="true">
      <alignment horizontal="left" vertical="top"/>
      <protection locked="true"/>
    </xf>
    <xf numFmtId="0" fontId="594" fillId="0" borderId="4" xfId="0" applyBorder="true" applyFont="true">
      <alignment horizontal="left" vertical="top"/>
      <protection locked="true"/>
    </xf>
    <xf numFmtId="0" fontId="595" fillId="0" borderId="4" xfId="0" applyBorder="true" applyFont="true">
      <alignment horizontal="left" vertical="top"/>
      <protection locked="true"/>
    </xf>
    <xf numFmtId="4" fontId="596" fillId="3" borderId="4" xfId="0" applyFill="true" applyBorder="true" applyNumberFormat="true" applyFont="true">
      <alignment vertical="top" horizontal="right"/>
      <protection locked="false"/>
    </xf>
    <xf numFmtId="0" fontId="597" fillId="0" borderId="4" xfId="0" applyBorder="true" applyFont="true">
      <alignment horizontal="left" vertical="top"/>
      <protection locked="true"/>
    </xf>
    <xf numFmtId="0" fontId="598" fillId="0" borderId="4" xfId="0" applyBorder="true" applyFont="true">
      <alignment horizontal="left" vertical="top"/>
      <protection locked="true"/>
    </xf>
    <xf numFmtId="0" fontId="599" fillId="0" borderId="4" xfId="0" applyBorder="true" applyFont="true">
      <alignment horizontal="left" vertical="top"/>
      <protection locked="true"/>
    </xf>
    <xf numFmtId="4" fontId="600" fillId="5" borderId="4" xfId="0" applyFill="true" applyBorder="true" applyFont="true" applyNumberFormat="true">
      <alignment horizontal="right"/>
      <protection locked="true"/>
    </xf>
    <xf numFmtId="0" fontId="601" fillId="0" borderId="0" xfId="0" applyFont="true"/>
    <xf numFmtId="0" fontId="602" fillId="0" borderId="4" xfId="0" applyBorder="true" applyFont="true">
      <alignment horizontal="left" vertical="top"/>
      <protection locked="true"/>
    </xf>
    <xf numFmtId="0" fontId="603" fillId="0" borderId="4" xfId="0" applyBorder="true" applyFont="true">
      <alignment horizontal="left" vertical="top"/>
      <protection locked="true"/>
    </xf>
    <xf numFmtId="0" fontId="604" fillId="0" borderId="4" xfId="0" applyBorder="true" applyFont="true">
      <alignment horizontal="left" vertical="top"/>
      <protection locked="true"/>
    </xf>
    <xf numFmtId="4" fontId="605" fillId="3" borderId="4" xfId="0" applyFill="true" applyBorder="true" applyNumberFormat="true" applyFont="true">
      <alignment vertical="top" horizontal="right"/>
      <protection locked="false"/>
    </xf>
    <xf numFmtId="0" fontId="606" fillId="0" borderId="5" xfId="0" applyFont="true" applyBorder="true">
      <alignment horizontal="center" vertical="top"/>
      <protection locked="true"/>
    </xf>
    <xf numFmtId="166" fontId="607" fillId="0" borderId="0" xfId="0" applyFont="true" applyNumberFormat="true">
      <alignment horizontal="center" vertical="top"/>
      <protection locked="true"/>
    </xf>
    <xf numFmtId="0" fontId="608" fillId="0" borderId="0" xfId="0" applyFont="true">
      <alignment horizontal="left" vertical="top"/>
      <protection locked="true"/>
    </xf>
    <xf numFmtId="165" fontId="609" fillId="0" borderId="0" xfId="0" applyFont="true" applyNumberFormat="true">
      <alignment horizontal="left" vertical="top"/>
      <protection locked="true"/>
    </xf>
    <xf numFmtId="168" fontId="610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611" fillId="5" borderId="4" xfId="0" applyFill="true" applyBorder="true" applyFont="true">
      <alignment horizontal="left"/>
      <protection locked="true"/>
    </xf>
    <xf numFmtId="0" fontId="612" fillId="5" borderId="4" xfId="0" applyFill="true" applyBorder="true" applyFont="true">
      <alignment horizontal="left"/>
      <protection locked="true"/>
    </xf>
    <xf numFmtId="0" fontId="613" fillId="5" borderId="4" xfId="0" applyFill="true" applyBorder="true" applyFont="true">
      <alignment horizontal="left"/>
      <protection locked="true"/>
    </xf>
    <xf numFmtId="0" fontId="614" fillId="5" borderId="4" xfId="0" applyFill="true" applyBorder="true" applyFont="true">
      <alignment horizontal="left"/>
      <protection locked="true"/>
    </xf>
    <xf numFmtId="0" fontId="615" fillId="5" borderId="4" xfId="0" applyFill="true" applyBorder="true" applyFont="true">
      <alignment horizontal="left"/>
      <protection locked="true"/>
    </xf>
    <xf numFmtId="0" fontId="616" fillId="5" borderId="4" xfId="0" applyFill="true" applyBorder="true" applyFont="true">
      <alignment horizontal="left"/>
      <protection locked="true"/>
    </xf>
    <xf numFmtId="0" fontId="617" fillId="5" borderId="4" xfId="0" applyFill="true" applyBorder="true" applyFont="true">
      <alignment horizontal="left"/>
      <protection locked="true"/>
    </xf>
    <xf numFmtId="0" fontId="618" fillId="5" borderId="4" xfId="0" applyFill="true" applyBorder="true" applyFont="true">
      <alignment horizontal="left"/>
      <protection locked="true"/>
    </xf>
    <xf numFmtId="0" fontId="619" fillId="5" borderId="4" xfId="0" applyFill="true" applyBorder="true" applyFont="true">
      <alignment horizontal="left"/>
      <protection locked="true"/>
    </xf>
    <xf numFmtId="0" fontId="620" fillId="0" borderId="4" xfId="0" applyBorder="true" applyFont="true">
      <alignment horizontal="left" vertical="top"/>
      <protection locked="true"/>
    </xf>
    <xf numFmtId="4" fontId="621" fillId="0" borderId="4" xfId="0" applyBorder="true" applyFont="true" applyNumberFormat="true">
      <alignment horizontal="right" vertical="top"/>
      <protection locked="true"/>
    </xf>
    <xf numFmtId="4" fontId="622" fillId="0" borderId="4" xfId="0" applyBorder="true" applyFont="true" applyNumberFormat="true">
      <alignment horizontal="right" vertical="top"/>
      <protection locked="true"/>
    </xf>
    <xf numFmtId="4" fontId="623" fillId="3" borderId="4" xfId="0" applyFill="true" applyBorder="true" applyFont="true" applyNumberFormat="true">
      <alignment vertical="top"/>
      <protection locked="false"/>
    </xf>
    <xf numFmtId="0" fontId="624" fillId="0" borderId="4" xfId="0" applyBorder="true" applyFont="true">
      <alignment horizontal="left" vertical="top"/>
      <protection locked="true"/>
    </xf>
    <xf numFmtId="0" fontId="625" fillId="0" borderId="4" xfId="0" applyBorder="true" applyFont="true">
      <alignment horizontal="left" vertical="top"/>
      <protection locked="true"/>
    </xf>
    <xf numFmtId="0" fontId="626" fillId="0" borderId="4" xfId="0" applyBorder="true" applyFont="true">
      <alignment horizontal="left" vertical="top"/>
      <protection locked="true"/>
    </xf>
    <xf numFmtId="0" fontId="627" fillId="0" borderId="4" xfId="0" applyBorder="true" applyFont="true">
      <alignment horizontal="left" vertical="top"/>
      <protection locked="true"/>
    </xf>
    <xf numFmtId="0" fontId="628" fillId="0" borderId="4" xfId="0" applyBorder="true" applyFont="true">
      <alignment horizontal="left" vertical="top"/>
      <protection locked="true"/>
    </xf>
    <xf numFmtId="0" fontId="629" fillId="0" borderId="0" xfId="0" applyFont="true"/>
    <xf numFmtId="0" fontId="630" fillId="0" borderId="4" xfId="0" applyBorder="true" applyFont="true">
      <alignment horizontal="left" vertical="top"/>
      <protection locked="true"/>
    </xf>
    <xf numFmtId="4" fontId="631" fillId="0" borderId="4" xfId="0" applyBorder="true" applyFont="true" applyNumberFormat="true">
      <alignment horizontal="right" vertical="top"/>
      <protection locked="true"/>
    </xf>
    <xf numFmtId="4" fontId="632" fillId="0" borderId="4" xfId="0" applyBorder="true" applyFont="true" applyNumberFormat="true">
      <alignment horizontal="right" vertical="top"/>
      <protection locked="true"/>
    </xf>
    <xf numFmtId="4" fontId="633" fillId="3" borderId="4" xfId="0" applyFill="true" applyBorder="true" applyFont="true" applyNumberFormat="true">
      <alignment vertical="top"/>
      <protection locked="false"/>
    </xf>
    <xf numFmtId="0" fontId="634" fillId="0" borderId="4" xfId="0" applyBorder="true" applyFont="true">
      <alignment horizontal="left" vertical="top"/>
      <protection locked="true"/>
    </xf>
    <xf numFmtId="0" fontId="635" fillId="0" borderId="4" xfId="0" applyBorder="true" applyFont="true">
      <alignment horizontal="left" vertical="top"/>
      <protection locked="true"/>
    </xf>
    <xf numFmtId="0" fontId="636" fillId="0" borderId="4" xfId="0" applyBorder="true" applyFont="true">
      <alignment horizontal="left" vertical="top"/>
      <protection locked="true"/>
    </xf>
    <xf numFmtId="0" fontId="637" fillId="0" borderId="4" xfId="0" applyBorder="true" applyFont="true">
      <alignment horizontal="left" vertical="top"/>
      <protection locked="true"/>
    </xf>
    <xf numFmtId="0" fontId="638" fillId="0" borderId="4" xfId="0" applyBorder="true" applyFont="true">
      <alignment horizontal="left" vertical="top"/>
      <protection locked="true"/>
    </xf>
    <xf numFmtId="0" fontId="639" fillId="0" borderId="0" xfId="0" applyFont="true"/>
    <xf numFmtId="0" fontId="640" fillId="0" borderId="4" xfId="0" applyBorder="true" applyFont="true">
      <alignment horizontal="left" vertical="top"/>
      <protection locked="true"/>
    </xf>
    <xf numFmtId="4" fontId="641" fillId="0" borderId="4" xfId="0" applyBorder="true" applyFont="true" applyNumberFormat="true">
      <alignment horizontal="right" vertical="top"/>
      <protection locked="true"/>
    </xf>
    <xf numFmtId="4" fontId="642" fillId="0" borderId="4" xfId="0" applyBorder="true" applyFont="true" applyNumberFormat="true">
      <alignment horizontal="right" vertical="top"/>
      <protection locked="true"/>
    </xf>
    <xf numFmtId="4" fontId="643" fillId="3" borderId="4" xfId="0" applyFill="true" applyBorder="true" applyFont="true" applyNumberFormat="true">
      <alignment vertical="top"/>
      <protection locked="false"/>
    </xf>
    <xf numFmtId="0" fontId="644" fillId="0" borderId="4" xfId="0" applyBorder="true" applyFont="true">
      <alignment horizontal="left" vertical="top"/>
      <protection locked="true"/>
    </xf>
    <xf numFmtId="0" fontId="645" fillId="0" borderId="4" xfId="0" applyBorder="true" applyFont="true">
      <alignment horizontal="left" vertical="top"/>
      <protection locked="true"/>
    </xf>
    <xf numFmtId="0" fontId="646" fillId="0" borderId="4" xfId="0" applyBorder="true" applyFont="true">
      <alignment horizontal="left" vertical="top"/>
      <protection locked="true"/>
    </xf>
    <xf numFmtId="0" fontId="647" fillId="0" borderId="4" xfId="0" applyBorder="true" applyFont="true">
      <alignment horizontal="left" vertical="top"/>
      <protection locked="true"/>
    </xf>
    <xf numFmtId="0" fontId="648" fillId="0" borderId="4" xfId="0" applyBorder="true" applyFont="true">
      <alignment horizontal="left" vertical="top"/>
      <protection locked="true"/>
    </xf>
    <xf numFmtId="0" fontId="649" fillId="0" borderId="0" xfId="0" applyFont="true"/>
    <xf numFmtId="0" fontId="650" fillId="0" borderId="4" xfId="0" applyBorder="true" applyFont="true">
      <alignment horizontal="left" vertical="top"/>
      <protection locked="true"/>
    </xf>
    <xf numFmtId="4" fontId="651" fillId="0" borderId="4" xfId="0" applyBorder="true" applyFont="true" applyNumberFormat="true">
      <alignment horizontal="right" vertical="top"/>
      <protection locked="true"/>
    </xf>
    <xf numFmtId="4" fontId="652" fillId="0" borderId="4" xfId="0" applyBorder="true" applyFont="true" applyNumberFormat="true">
      <alignment horizontal="right" vertical="top"/>
      <protection locked="true"/>
    </xf>
    <xf numFmtId="4" fontId="653" fillId="3" borderId="4" xfId="0" applyFill="true" applyBorder="true" applyFont="true" applyNumberFormat="true">
      <alignment vertical="top"/>
      <protection locked="false"/>
    </xf>
    <xf numFmtId="0" fontId="654" fillId="0" borderId="4" xfId="0" applyBorder="true" applyFont="true">
      <alignment horizontal="left" vertical="top"/>
      <protection locked="true"/>
    </xf>
    <xf numFmtId="0" fontId="655" fillId="0" borderId="4" xfId="0" applyBorder="true" applyFont="true">
      <alignment horizontal="left" vertical="top"/>
      <protection locked="true"/>
    </xf>
    <xf numFmtId="0" fontId="656" fillId="0" borderId="4" xfId="0" applyBorder="true" applyFont="true">
      <alignment horizontal="left" vertical="top"/>
      <protection locked="true"/>
    </xf>
    <xf numFmtId="0" fontId="657" fillId="0" borderId="4" xfId="0" applyBorder="true" applyFont="true">
      <alignment horizontal="left" vertical="top"/>
      <protection locked="true"/>
    </xf>
    <xf numFmtId="0" fontId="658" fillId="0" borderId="4" xfId="0" applyBorder="true" applyFont="true">
      <alignment horizontal="left" vertical="top"/>
      <protection locked="true"/>
    </xf>
    <xf numFmtId="0" fontId="659" fillId="0" borderId="0" xfId="0" applyFont="true"/>
    <xf numFmtId="0" fontId="660" fillId="0" borderId="4" xfId="0" applyBorder="true" applyFont="true">
      <alignment horizontal="left" vertical="top"/>
      <protection locked="true"/>
    </xf>
    <xf numFmtId="4" fontId="661" fillId="0" borderId="4" xfId="0" applyBorder="true" applyFont="true" applyNumberFormat="true">
      <alignment horizontal="right" vertical="top"/>
      <protection locked="true"/>
    </xf>
    <xf numFmtId="4" fontId="662" fillId="0" borderId="4" xfId="0" applyBorder="true" applyFont="true" applyNumberFormat="true">
      <alignment horizontal="right" vertical="top"/>
      <protection locked="true"/>
    </xf>
    <xf numFmtId="4" fontId="663" fillId="3" borderId="4" xfId="0" applyFill="true" applyBorder="true" applyFont="true" applyNumberFormat="true">
      <alignment vertical="top"/>
      <protection locked="false"/>
    </xf>
    <xf numFmtId="0" fontId="664" fillId="0" borderId="4" xfId="0" applyBorder="true" applyFont="true">
      <alignment horizontal="left" vertical="top"/>
      <protection locked="true"/>
    </xf>
    <xf numFmtId="0" fontId="665" fillId="0" borderId="4" xfId="0" applyBorder="true" applyFont="true">
      <alignment horizontal="left" vertical="top"/>
      <protection locked="true"/>
    </xf>
    <xf numFmtId="0" fontId="666" fillId="0" borderId="4" xfId="0" applyBorder="true" applyFont="true">
      <alignment horizontal="left" vertical="top"/>
      <protection locked="true"/>
    </xf>
    <xf numFmtId="0" fontId="667" fillId="0" borderId="4" xfId="0" applyBorder="true" applyFont="true">
      <alignment horizontal="left" vertical="top"/>
      <protection locked="true"/>
    </xf>
    <xf numFmtId="0" fontId="668" fillId="0" borderId="4" xfId="0" applyBorder="true" applyFont="true">
      <alignment horizontal="left" vertical="top"/>
      <protection locked="true"/>
    </xf>
    <xf numFmtId="0" fontId="669" fillId="0" borderId="0" xfId="0" applyFont="true"/>
    <xf numFmtId="0" fontId="670" fillId="0" borderId="4" xfId="0" applyBorder="true" applyFont="true">
      <alignment horizontal="left" vertical="top"/>
      <protection locked="true"/>
    </xf>
    <xf numFmtId="4" fontId="671" fillId="0" borderId="4" xfId="0" applyBorder="true" applyFont="true" applyNumberFormat="true">
      <alignment horizontal="right" vertical="top"/>
      <protection locked="true"/>
    </xf>
    <xf numFmtId="4" fontId="672" fillId="0" borderId="4" xfId="0" applyBorder="true" applyFont="true" applyNumberFormat="true">
      <alignment horizontal="right" vertical="top"/>
      <protection locked="true"/>
    </xf>
    <xf numFmtId="4" fontId="673" fillId="0" borderId="4" xfId="0" applyBorder="true" applyFont="true" applyNumberFormat="true">
      <alignment horizontal="right" vertical="top"/>
      <protection locked="true"/>
    </xf>
    <xf numFmtId="0" fontId="674" fillId="0" borderId="4" xfId="0" applyBorder="true" applyFont="true">
      <alignment horizontal="left" vertical="top"/>
      <protection locked="true"/>
    </xf>
    <xf numFmtId="0" fontId="675" fillId="0" borderId="4" xfId="0" applyBorder="true" applyFont="true">
      <alignment horizontal="left" vertical="top"/>
      <protection locked="true"/>
    </xf>
    <xf numFmtId="0" fontId="676" fillId="0" borderId="4" xfId="0" applyBorder="true" applyFont="true">
      <alignment horizontal="left" vertical="top"/>
      <protection locked="true"/>
    </xf>
    <xf numFmtId="0" fontId="677" fillId="0" borderId="4" xfId="0" applyBorder="true" applyFont="true">
      <alignment horizontal="left" vertical="top"/>
      <protection locked="true"/>
    </xf>
    <xf numFmtId="0" fontId="678" fillId="0" borderId="4" xfId="0" applyBorder="true" applyFont="true">
      <alignment horizontal="left" vertical="top"/>
      <protection locked="true"/>
    </xf>
    <xf numFmtId="0" fontId="679" fillId="0" borderId="0" xfId="0" applyFont="true"/>
    <xf numFmtId="0" fontId="680" fillId="0" borderId="4" xfId="0" applyBorder="true" applyFont="true">
      <alignment horizontal="left" vertical="top"/>
      <protection locked="true"/>
    </xf>
    <xf numFmtId="4" fontId="681" fillId="0" borderId="4" xfId="0" applyBorder="true" applyFont="true" applyNumberFormat="true">
      <alignment horizontal="right" vertical="top"/>
      <protection locked="true"/>
    </xf>
    <xf numFmtId="0" fontId="682" fillId="0" borderId="4" xfId="0" applyBorder="true" applyFont="true">
      <alignment horizontal="left" vertical="top"/>
      <protection locked="true"/>
    </xf>
    <xf numFmtId="0" fontId="683" fillId="0" borderId="4" xfId="0" applyBorder="true" applyFont="true">
      <alignment horizontal="left" vertical="top"/>
      <protection locked="true"/>
    </xf>
    <xf numFmtId="0" fontId="684" fillId="0" borderId="4" xfId="0" applyBorder="true" applyFont="true">
      <alignment horizontal="left" vertical="top"/>
      <protection locked="true"/>
    </xf>
    <xf numFmtId="4" fontId="685" fillId="3" borderId="4" xfId="0" applyFill="true" applyBorder="true" applyNumberFormat="true" applyFont="true">
      <alignment vertical="top" horizontal="right"/>
      <protection locked="false"/>
    </xf>
    <xf numFmtId="0" fontId="686" fillId="0" borderId="0" xfId="0" applyFont="true"/>
    <xf numFmtId="0" fontId="687" fillId="0" borderId="4" xfId="0" applyBorder="true" applyFont="true">
      <alignment horizontal="left" vertical="top"/>
      <protection locked="true"/>
    </xf>
    <xf numFmtId="0" fontId="688" fillId="0" borderId="4" xfId="0" applyBorder="true" applyFont="true">
      <alignment horizontal="left" vertical="top"/>
      <protection locked="true"/>
    </xf>
    <xf numFmtId="0" fontId="689" fillId="0" borderId="4" xfId="0" applyBorder="true" applyFont="true">
      <alignment horizontal="left" vertical="top"/>
      <protection locked="true"/>
    </xf>
    <xf numFmtId="4" fontId="690" fillId="3" borderId="4" xfId="0" applyFill="true" applyBorder="true" applyNumberFormat="true" applyFont="true">
      <alignment vertical="top" horizontal="right"/>
      <protection locked="false"/>
    </xf>
    <xf numFmtId="0" fontId="691" fillId="0" borderId="5" xfId="0" applyFont="true" applyBorder="true">
      <alignment horizontal="center" vertical="top"/>
      <protection locked="true"/>
    </xf>
    <xf numFmtId="166" fontId="692" fillId="0" borderId="0" xfId="0" applyFont="true" applyNumberFormat="true">
      <alignment horizontal="center" vertical="top"/>
      <protection locked="true"/>
    </xf>
    <xf numFmtId="0" fontId="693" fillId="0" borderId="0" xfId="0" applyFont="true">
      <alignment horizontal="left" vertical="top"/>
      <protection locked="true"/>
    </xf>
    <xf numFmtId="165" fontId="694" fillId="0" borderId="0" xfId="0" applyFont="true" applyNumberFormat="true">
      <alignment horizontal="left" vertical="top"/>
      <protection locked="true"/>
    </xf>
    <xf numFmtId="168" fontId="695" fillId="0" borderId="0" xfId="0" applyFont="true" applyNumberFormat="true">
      <alignment horizontal="left" vertical="top"/>
      <protection locked="true"/>
    </xf>
    <xf numFmtId="169" fontId="0" fillId="0" borderId="0" xfId="0" applyNumberFormat="true"/>
    <xf numFmtId="0" fontId="696" fillId="0" borderId="4" xfId="0" applyBorder="true" applyFont="true">
      <alignment horizontal="left" vertical="top"/>
      <protection locked="true"/>
    </xf>
    <xf numFmtId="0" fontId="697" fillId="3" borderId="4" xfId="0" applyFill="true" applyBorder="true" applyFont="true">
      <alignment vertical="top"/>
      <protection locked="false"/>
    </xf>
    <xf numFmtId="0" fontId="698" fillId="0" borderId="4" xfId="0" applyBorder="true" applyFont="true">
      <alignment horizontal="left" vertical="top"/>
      <protection locked="true"/>
    </xf>
    <xf numFmtId="0" fontId="699" fillId="0" borderId="4" xfId="0" applyBorder="true" applyFont="true">
      <alignment horizontal="left" vertical="top"/>
      <protection locked="true"/>
    </xf>
    <xf numFmtId="0" fontId="700" fillId="0" borderId="4" xfId="0" applyBorder="true" applyFont="true">
      <alignment horizontal="left" vertical="top"/>
      <protection locked="true"/>
    </xf>
    <xf numFmtId="0" fontId="701" fillId="0" borderId="4" xfId="0" applyBorder="true" applyFont="true">
      <alignment horizontal="left" vertical="top"/>
      <protection locked="true"/>
    </xf>
    <xf numFmtId="0" fontId="702" fillId="0" borderId="4" xfId="0" applyBorder="true" applyFont="true">
      <alignment horizontal="left" vertical="top"/>
      <protection locked="true"/>
    </xf>
    <xf numFmtId="0" fontId="703" fillId="0" borderId="4" xfId="0" applyBorder="true" applyFont="true">
      <alignment horizontal="left" vertical="top"/>
      <protection locked="true"/>
    </xf>
    <xf numFmtId="0" fontId="704" fillId="0" borderId="4" xfId="0" applyBorder="true" applyFont="true">
      <alignment horizontal="left" vertical="top"/>
      <protection locked="true"/>
    </xf>
    <xf numFmtId="0" fontId="705" fillId="0" borderId="4" xfId="0" applyBorder="true" applyFont="true">
      <alignment horizontal="left" vertical="top"/>
      <protection locked="true"/>
    </xf>
    <xf numFmtId="0" fontId="706" fillId="3" borderId="4" xfId="0" applyFill="true" applyBorder="true" applyFont="true">
      <alignment vertical="top"/>
      <protection locked="false"/>
    </xf>
    <xf numFmtId="0" fontId="707" fillId="0" borderId="4" xfId="0" applyBorder="true" applyFont="true">
      <alignment horizontal="left" vertical="top"/>
      <protection locked="true"/>
    </xf>
    <xf numFmtId="0" fontId="708" fillId="0" borderId="4" xfId="0" applyBorder="true" applyFont="true">
      <alignment horizontal="left" vertical="top"/>
      <protection locked="true"/>
    </xf>
    <xf numFmtId="0" fontId="709" fillId="0" borderId="4" xfId="0" applyBorder="true" applyFont="true">
      <alignment horizontal="left" vertical="top"/>
      <protection locked="true"/>
    </xf>
    <xf numFmtId="0" fontId="710" fillId="0" borderId="4" xfId="0" applyBorder="true" applyFont="true">
      <alignment horizontal="left" vertical="top"/>
      <protection locked="true"/>
    </xf>
    <xf numFmtId="0" fontId="711" fillId="0" borderId="4" xfId="0" applyBorder="true" applyFont="true">
      <alignment horizontal="left" vertical="top"/>
      <protection locked="true"/>
    </xf>
    <xf numFmtId="0" fontId="712" fillId="0" borderId="4" xfId="0" applyBorder="true" applyFont="true">
      <alignment horizontal="left" vertical="top"/>
      <protection locked="true"/>
    </xf>
    <xf numFmtId="0" fontId="713" fillId="0" borderId="4" xfId="0" applyBorder="true" applyFont="true">
      <alignment horizontal="left" vertical="top"/>
      <protection locked="true"/>
    </xf>
    <xf numFmtId="0" fontId="714" fillId="0" borderId="4" xfId="0" applyBorder="true" applyFont="true">
      <alignment horizontal="left" vertical="top"/>
      <protection locked="true"/>
    </xf>
    <xf numFmtId="0" fontId="715" fillId="3" borderId="4" xfId="0" applyFill="true" applyBorder="true" applyFont="true">
      <alignment vertical="top"/>
      <protection locked="false"/>
    </xf>
    <xf numFmtId="0" fontId="716" fillId="0" borderId="4" xfId="0" applyBorder="true" applyFont="true">
      <alignment horizontal="left" vertical="top"/>
      <protection locked="true"/>
    </xf>
    <xf numFmtId="0" fontId="717" fillId="0" borderId="4" xfId="0" applyBorder="true" applyFont="true">
      <alignment horizontal="left" vertical="top"/>
      <protection locked="true"/>
    </xf>
    <xf numFmtId="0" fontId="718" fillId="0" borderId="4" xfId="0" applyBorder="true" applyFont="true">
      <alignment horizontal="left" vertical="top"/>
      <protection locked="true"/>
    </xf>
    <xf numFmtId="0" fontId="719" fillId="0" borderId="4" xfId="0" applyBorder="true" applyFont="true">
      <alignment horizontal="left" vertical="top"/>
      <protection locked="true"/>
    </xf>
    <xf numFmtId="0" fontId="720" fillId="0" borderId="4" xfId="0" applyBorder="true" applyFont="true">
      <alignment horizontal="left" vertical="top"/>
      <protection locked="true"/>
    </xf>
    <xf numFmtId="0" fontId="721" fillId="0" borderId="4" xfId="0" applyBorder="true" applyFont="true">
      <alignment horizontal="left" vertical="top"/>
      <protection locked="true"/>
    </xf>
    <xf numFmtId="0" fontId="722" fillId="0" borderId="4" xfId="0" applyBorder="true" applyFont="true">
      <alignment horizontal="left" vertical="top"/>
      <protection locked="true"/>
    </xf>
    <xf numFmtId="0" fontId="723" fillId="0" borderId="4" xfId="0" applyBorder="true" applyFont="true">
      <alignment horizontal="left" vertical="top"/>
      <protection locked="true"/>
    </xf>
    <xf numFmtId="0" fontId="724" fillId="3" borderId="4" xfId="0" applyFill="true" applyBorder="true" applyFont="true">
      <alignment vertical="top"/>
      <protection locked="false"/>
    </xf>
    <xf numFmtId="0" fontId="725" fillId="0" borderId="4" xfId="0" applyBorder="true" applyFont="true">
      <alignment horizontal="left" vertical="top"/>
      <protection locked="true"/>
    </xf>
    <xf numFmtId="0" fontId="726" fillId="0" borderId="4" xfId="0" applyBorder="true" applyFont="true">
      <alignment horizontal="left" vertical="top"/>
      <protection locked="true"/>
    </xf>
    <xf numFmtId="0" fontId="727" fillId="0" borderId="4" xfId="0" applyBorder="true" applyFont="true">
      <alignment horizontal="left" vertical="top"/>
      <protection locked="true"/>
    </xf>
    <xf numFmtId="0" fontId="728" fillId="0" borderId="4" xfId="0" applyBorder="true" applyFont="true">
      <alignment horizontal="left" vertical="top"/>
      <protection locked="true"/>
    </xf>
    <xf numFmtId="0" fontId="729" fillId="0" borderId="4" xfId="0" applyBorder="true" applyFont="true">
      <alignment horizontal="left" vertical="top"/>
      <protection locked="true"/>
    </xf>
    <xf numFmtId="0" fontId="730" fillId="0" borderId="4" xfId="0" applyBorder="true" applyFont="true">
      <alignment horizontal="left" vertical="top"/>
      <protection locked="true"/>
    </xf>
    <xf numFmtId="0" fontId="731" fillId="0" borderId="4" xfId="0" applyBorder="true" applyFont="true">
      <alignment horizontal="left" vertical="top"/>
      <protection locked="true"/>
    </xf>
    <xf numFmtId="0" fontId="732" fillId="0" borderId="4" xfId="0" applyBorder="true" applyFont="true">
      <alignment horizontal="left" vertical="top"/>
      <protection locked="true"/>
    </xf>
    <xf numFmtId="173" fontId="733" fillId="0" borderId="4" xfId="0" applyBorder="true" applyFont="true" applyNumberFormat="true">
      <alignment horizontal="right" vertical="top"/>
      <protection locked="true"/>
    </xf>
    <xf numFmtId="0" fontId="734" fillId="0" borderId="4" xfId="0" applyBorder="true" applyFont="true">
      <alignment horizontal="left" vertical="top"/>
      <protection locked="true"/>
    </xf>
    <xf numFmtId="173" fontId="735" fillId="0" borderId="4" xfId="0" applyBorder="true" applyFont="true" applyNumberFormat="true">
      <alignment horizontal="right" vertical="top"/>
      <protection locked="true"/>
    </xf>
    <xf numFmtId="0" fontId="736" fillId="0" borderId="5" xfId="0" applyFont="true" applyBorder="true">
      <alignment horizontal="center" vertical="top"/>
      <protection locked="true"/>
    </xf>
    <xf numFmtId="166" fontId="737" fillId="0" borderId="0" xfId="0" applyFont="true" applyNumberFormat="true">
      <alignment horizontal="center" vertical="top"/>
      <protection locked="true"/>
    </xf>
    <xf numFmtId="4" fontId="738" fillId="0" borderId="4" xfId="0" applyBorder="true" applyFont="true" applyNumberFormat="true">
      <alignment horizontal="right" vertical="top"/>
      <protection locked="true"/>
    </xf>
    <xf numFmtId="4" fontId="739" fillId="0" borderId="4" xfId="0" applyBorder="true" applyFont="true" applyNumberFormat="true">
      <alignment horizontal="right" vertical="top"/>
      <protection locked="true"/>
    </xf>
    <xf numFmtId="173" fontId="740" fillId="0" borderId="4" xfId="0" applyBorder="true" applyFont="true" applyNumberFormat="true">
      <alignment horizontal="right" vertical="top"/>
      <protection locked="true"/>
    </xf>
    <xf numFmtId="173" fontId="741" fillId="0" borderId="4" xfId="0" applyBorder="true" applyFont="true" applyNumberFormat="true">
      <alignment horizontal="right" vertical="top"/>
      <protection locked="true"/>
    </xf>
    <xf numFmtId="4" fontId="742" fillId="9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3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2.0" collapsed="false"/>
    <col min="7" max="7" customWidth="true" width="10.0" collapsed="false"/>
    <col min="8" max="8" customWidth="true" width="10.0" collapsed="false"/>
    <col min="9" max="9" customWidth="true" width="10.0" collapsed="false"/>
    <col min="10" max="10" customWidth="true" width="10.0" collapsed="false"/>
    <col min="11" max="11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9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 s="10" t="s">
        <v>31</v>
      </c>
      <c r="J7" s="10" t="s">
        <v>32</v>
      </c>
      <c r="K7" s="10" t="s">
        <v>33</v>
      </c>
    </row>
    <row r="8">
      <c r="A8" s="11" t="s">
        <v>34</v>
      </c>
      <c r="B8" s="12" t="s">
        <v>35</v>
      </c>
      <c r="C8" s="13"/>
      <c r="D8" s="14"/>
      <c r="E8" s="15"/>
      <c r="F8" s="16"/>
      <c r="G8" s="17"/>
      <c r="H8" s="18"/>
      <c r="I8" s="19"/>
      <c r="J8" s="20"/>
      <c r="K8" s="21">
        <f>SUM(K9:K24)</f>
      </c>
      <c r="L8" s="22" t="s">
        <v>36</v>
      </c>
    </row>
    <row r="9">
      <c r="A9" s="23" t="s">
        <v>37</v>
      </c>
      <c r="B9" s="24" t="s">
        <v>38</v>
      </c>
      <c r="C9" s="25" t="s">
        <v>39</v>
      </c>
      <c r="D9" s="26" t="n">
        <v>2.0</v>
      </c>
      <c r="E9" s="27" t="n">
        <v>545.01</v>
      </c>
      <c r="F9" s="28" t="n">
        <v>20.19</v>
      </c>
      <c r="G9" s="29" t="n">
        <v>655.05</v>
      </c>
      <c r="H9" s="30"/>
      <c r="I9" s="31">
        <f>ROUND('BDI principal'!D14,2)</f>
      </c>
      <c r="J9" s="32">
        <f>ROUND((ROUND(H9,2)*I9/100)+ROUND(H9,2),2)</f>
      </c>
      <c r="K9" s="33">
        <f>ROUND(D9*J9,2)</f>
      </c>
      <c r="L9" s="34" t="s">
        <v>23</v>
      </c>
    </row>
    <row r="10">
      <c r="A10" s="35" t="s">
        <v>40</v>
      </c>
      <c r="B10" s="36" t="s">
        <v>41</v>
      </c>
      <c r="C10" s="37" t="s">
        <v>39</v>
      </c>
      <c r="D10" s="38" t="n">
        <v>2002.24</v>
      </c>
      <c r="E10" s="39" t="n">
        <v>0.35</v>
      </c>
      <c r="F10" s="40" t="n">
        <v>20.19</v>
      </c>
      <c r="G10" s="41" t="n">
        <v>0.42</v>
      </c>
      <c r="H10" s="42"/>
      <c r="I10" s="43">
        <f>ROUND('BDI principal'!D14,2)</f>
      </c>
      <c r="J10" s="44">
        <f>ROUND((ROUND(H10,2)*I10/100)+ROUND(H10,2),2)</f>
      </c>
      <c r="K10" s="45">
        <f>ROUND(D10*J10,2)</f>
      </c>
      <c r="L10" s="46" t="s">
        <v>23</v>
      </c>
    </row>
    <row r="11">
      <c r="A11" s="47" t="s">
        <v>42</v>
      </c>
      <c r="B11" s="48" t="s">
        <v>43</v>
      </c>
      <c r="C11" s="49" t="s">
        <v>44</v>
      </c>
      <c r="D11" s="50" t="n">
        <v>13.0</v>
      </c>
      <c r="E11" s="51" t="n">
        <v>227.33</v>
      </c>
      <c r="F11" s="52" t="n">
        <v>20.19</v>
      </c>
      <c r="G11" s="53" t="n">
        <v>273.23</v>
      </c>
      <c r="H11" s="54"/>
      <c r="I11" s="55">
        <f>ROUND('BDI principal'!D14,2)</f>
      </c>
      <c r="J11" s="56">
        <f>ROUND((ROUND(H11,2)*I11/100)+ROUND(H11,2),2)</f>
      </c>
      <c r="K11" s="57">
        <f>ROUND(D11*J11,2)</f>
      </c>
      <c r="L11" s="58" t="s">
        <v>23</v>
      </c>
    </row>
    <row r="12">
      <c r="A12" s="59" t="s">
        <v>45</v>
      </c>
      <c r="B12" s="60" t="s">
        <v>46</v>
      </c>
      <c r="C12" s="61" t="s">
        <v>39</v>
      </c>
      <c r="D12" s="62" t="n">
        <v>140.08</v>
      </c>
      <c r="E12" s="63" t="n">
        <v>5.07</v>
      </c>
      <c r="F12" s="64" t="n">
        <v>20.19</v>
      </c>
      <c r="G12" s="65" t="n">
        <v>6.09</v>
      </c>
      <c r="H12" s="66"/>
      <c r="I12" s="67">
        <f>ROUND('BDI principal'!D14,2)</f>
      </c>
      <c r="J12" s="68">
        <f>ROUND((ROUND(H12,2)*I12/100)+ROUND(H12,2),2)</f>
      </c>
      <c r="K12" s="69">
        <f>ROUND(D12*J12,2)</f>
      </c>
      <c r="L12" s="70" t="s">
        <v>23</v>
      </c>
    </row>
    <row r="13">
      <c r="A13" s="71" t="s">
        <v>47</v>
      </c>
      <c r="B13" s="72" t="s">
        <v>48</v>
      </c>
      <c r="C13" s="73" t="s">
        <v>49</v>
      </c>
      <c r="D13" s="74" t="n">
        <v>0.35</v>
      </c>
      <c r="E13" s="75" t="n">
        <v>72.82</v>
      </c>
      <c r="F13" s="76" t="n">
        <v>20.19</v>
      </c>
      <c r="G13" s="77" t="n">
        <v>87.52</v>
      </c>
      <c r="H13" s="78"/>
      <c r="I13" s="79">
        <f>ROUND('BDI principal'!D14,2)</f>
      </c>
      <c r="J13" s="80">
        <f>ROUND((ROUND(H13,2)*I13/100)+ROUND(H13,2),2)</f>
      </c>
      <c r="K13" s="81">
        <f>ROUND(D13*J13,2)</f>
      </c>
      <c r="L13" s="82" t="s">
        <v>23</v>
      </c>
    </row>
    <row r="14">
      <c r="A14" s="83" t="s">
        <v>50</v>
      </c>
      <c r="B14" s="84" t="s">
        <v>51</v>
      </c>
      <c r="C14" s="85" t="s">
        <v>52</v>
      </c>
      <c r="D14" s="86" t="n">
        <v>2.28</v>
      </c>
      <c r="E14" s="87" t="n">
        <v>6.48</v>
      </c>
      <c r="F14" s="88" t="n">
        <v>20.19</v>
      </c>
      <c r="G14" s="89" t="n">
        <v>7.79</v>
      </c>
      <c r="H14" s="90"/>
      <c r="I14" s="91">
        <f>ROUND('BDI principal'!D14,2)</f>
      </c>
      <c r="J14" s="92">
        <f>ROUND((ROUND(H14,2)*I14/100)+ROUND(H14,2),2)</f>
      </c>
      <c r="K14" s="93">
        <f>ROUND(D14*J14,2)</f>
      </c>
      <c r="L14" s="94" t="s">
        <v>23</v>
      </c>
    </row>
    <row r="15">
      <c r="A15" s="95" t="s">
        <v>53</v>
      </c>
      <c r="B15" s="96" t="s">
        <v>54</v>
      </c>
      <c r="C15" s="97" t="s">
        <v>55</v>
      </c>
      <c r="D15" s="98" t="n">
        <v>12.17</v>
      </c>
      <c r="E15" s="99" t="n">
        <v>6.08</v>
      </c>
      <c r="F15" s="100" t="n">
        <v>20.19</v>
      </c>
      <c r="G15" s="101" t="n">
        <v>7.31</v>
      </c>
      <c r="H15" s="102"/>
      <c r="I15" s="103">
        <f>ROUND('BDI principal'!D14,2)</f>
      </c>
      <c r="J15" s="104">
        <f>ROUND((ROUND(H15,2)*I15/100)+ROUND(H15,2),2)</f>
      </c>
      <c r="K15" s="105">
        <f>ROUND(D15*J15,2)</f>
      </c>
      <c r="L15" s="106" t="s">
        <v>23</v>
      </c>
    </row>
    <row r="16">
      <c r="A16" s="107" t="s">
        <v>56</v>
      </c>
      <c r="B16" s="108" t="s">
        <v>57</v>
      </c>
      <c r="C16" s="109" t="s">
        <v>52</v>
      </c>
      <c r="D16" s="110" t="n">
        <v>21.91</v>
      </c>
      <c r="E16" s="111" t="n">
        <v>2.38</v>
      </c>
      <c r="F16" s="112" t="n">
        <v>20.19</v>
      </c>
      <c r="G16" s="113" t="n">
        <v>2.86</v>
      </c>
      <c r="H16" s="114"/>
      <c r="I16" s="115">
        <f>ROUND('BDI principal'!D14,2)</f>
      </c>
      <c r="J16" s="116">
        <f>ROUND((ROUND(H16,2)*I16/100)+ROUND(H16,2),2)</f>
      </c>
      <c r="K16" s="117">
        <f>ROUND(D16*J16,2)</f>
      </c>
      <c r="L16" s="118" t="s">
        <v>23</v>
      </c>
    </row>
    <row r="17">
      <c r="A17" s="119" t="s">
        <v>58</v>
      </c>
      <c r="B17" s="120" t="s">
        <v>59</v>
      </c>
      <c r="C17" s="121" t="s">
        <v>55</v>
      </c>
      <c r="D17" s="122" t="n">
        <v>0.78</v>
      </c>
      <c r="E17" s="123" t="n">
        <v>201.45</v>
      </c>
      <c r="F17" s="124" t="n">
        <v>20.19</v>
      </c>
      <c r="G17" s="125" t="n">
        <v>242.12</v>
      </c>
      <c r="H17" s="126"/>
      <c r="I17" s="127">
        <f>ROUND('BDI principal'!D14,2)</f>
      </c>
      <c r="J17" s="128">
        <f>ROUND((ROUND(H17,2)*I17/100)+ROUND(H17,2),2)</f>
      </c>
      <c r="K17" s="129">
        <f>ROUND(D17*J17,2)</f>
      </c>
      <c r="L17" s="130" t="s">
        <v>23</v>
      </c>
    </row>
    <row r="18">
      <c r="A18" s="131" t="s">
        <v>60</v>
      </c>
      <c r="B18" s="132" t="s">
        <v>61</v>
      </c>
      <c r="C18" s="133" t="s">
        <v>62</v>
      </c>
      <c r="D18" s="134" t="n">
        <v>13.0</v>
      </c>
      <c r="E18" s="135" t="n">
        <v>31.84</v>
      </c>
      <c r="F18" s="136" t="n">
        <v>20.19</v>
      </c>
      <c r="G18" s="137" t="n">
        <v>38.27</v>
      </c>
      <c r="H18" s="138"/>
      <c r="I18" s="139">
        <f>ROUND('BDI principal'!D14,2)</f>
      </c>
      <c r="J18" s="140">
        <f>ROUND((ROUND(H18,2)*I18/100)+ROUND(H18,2),2)</f>
      </c>
      <c r="K18" s="141">
        <f>ROUND(D18*J18,2)</f>
      </c>
      <c r="L18" s="142" t="s">
        <v>23</v>
      </c>
    </row>
    <row r="19">
      <c r="A19" s="143" t="s">
        <v>63</v>
      </c>
      <c r="B19" s="144" t="s">
        <v>64</v>
      </c>
      <c r="C19" s="145" t="s">
        <v>55</v>
      </c>
      <c r="D19" s="146" t="n">
        <v>10.48</v>
      </c>
      <c r="E19" s="147" t="n">
        <v>5.33</v>
      </c>
      <c r="F19" s="148" t="n">
        <v>20.19</v>
      </c>
      <c r="G19" s="149" t="n">
        <v>6.41</v>
      </c>
      <c r="H19" s="150"/>
      <c r="I19" s="151">
        <f>ROUND('BDI principal'!D14,2)</f>
      </c>
      <c r="J19" s="152">
        <f>ROUND((ROUND(H19,2)*I19/100)+ROUND(H19,2),2)</f>
      </c>
      <c r="K19" s="153">
        <f>ROUND(D19*J19,2)</f>
      </c>
      <c r="L19" s="154" t="s">
        <v>23</v>
      </c>
    </row>
    <row r="20">
      <c r="A20" s="155" t="s">
        <v>65</v>
      </c>
      <c r="B20" s="156" t="s">
        <v>66</v>
      </c>
      <c r="C20" s="157" t="s">
        <v>55</v>
      </c>
      <c r="D20" s="158" t="n">
        <v>9.23</v>
      </c>
      <c r="E20" s="159" t="n">
        <v>1.53</v>
      </c>
      <c r="F20" s="160" t="n">
        <v>20.19</v>
      </c>
      <c r="G20" s="161" t="n">
        <v>1.84</v>
      </c>
      <c r="H20" s="162"/>
      <c r="I20" s="163">
        <f>ROUND('BDI principal'!D14,2)</f>
      </c>
      <c r="J20" s="164">
        <f>ROUND((ROUND(H20,2)*I20/100)+ROUND(H20,2),2)</f>
      </c>
      <c r="K20" s="165">
        <f>ROUND(D20*J20,2)</f>
      </c>
      <c r="L20" s="166" t="s">
        <v>23</v>
      </c>
    </row>
    <row r="21">
      <c r="A21" s="167" t="s">
        <v>67</v>
      </c>
      <c r="B21" s="168" t="s">
        <v>68</v>
      </c>
      <c r="C21" s="169" t="s">
        <v>52</v>
      </c>
      <c r="D21" s="170" t="n">
        <v>52.4</v>
      </c>
      <c r="E21" s="171" t="n">
        <v>2.38</v>
      </c>
      <c r="F21" s="172" t="n">
        <v>20.19</v>
      </c>
      <c r="G21" s="173" t="n">
        <v>2.86</v>
      </c>
      <c r="H21" s="174"/>
      <c r="I21" s="175">
        <f>ROUND('BDI principal'!D14,2)</f>
      </c>
      <c r="J21" s="176">
        <f>ROUND((ROUND(H21,2)*I21/100)+ROUND(H21,2),2)</f>
      </c>
      <c r="K21" s="177">
        <f>ROUND(D21*J21,2)</f>
      </c>
      <c r="L21" s="178" t="s">
        <v>23</v>
      </c>
    </row>
    <row r="22">
      <c r="A22" s="179" t="s">
        <v>69</v>
      </c>
      <c r="B22" s="180" t="s">
        <v>70</v>
      </c>
      <c r="C22" s="181" t="s">
        <v>44</v>
      </c>
      <c r="D22" s="182" t="n">
        <v>13.0</v>
      </c>
      <c r="E22" s="183" t="n">
        <v>431.75</v>
      </c>
      <c r="F22" s="184" t="n">
        <v>20.19</v>
      </c>
      <c r="G22" s="185" t="n">
        <v>518.92</v>
      </c>
      <c r="H22" s="186"/>
      <c r="I22" s="187">
        <f>ROUND('BDI principal'!D14,2)</f>
      </c>
      <c r="J22" s="188">
        <f>ROUND((ROUND(H22,2)*I22/100)+ROUND(H22,2),2)</f>
      </c>
      <c r="K22" s="189">
        <f>ROUND(D22*J22,2)</f>
      </c>
      <c r="L22" s="190" t="s">
        <v>23</v>
      </c>
    </row>
    <row r="23">
      <c r="A23" s="191" t="s">
        <v>71</v>
      </c>
      <c r="B23" s="192" t="s">
        <v>72</v>
      </c>
      <c r="C23" s="193" t="s">
        <v>44</v>
      </c>
      <c r="D23" s="194" t="n">
        <v>13.0</v>
      </c>
      <c r="E23" s="195" t="n">
        <v>966.37</v>
      </c>
      <c r="F23" s="196" t="n">
        <v>20.19</v>
      </c>
      <c r="G23" s="197" t="n">
        <v>1161.48</v>
      </c>
      <c r="H23" s="198"/>
      <c r="I23" s="199">
        <f>ROUND('BDI principal'!D14,2)</f>
      </c>
      <c r="J23" s="200">
        <f>ROUND((ROUND(H23,2)*I23/100)+ROUND(H23,2),2)</f>
      </c>
      <c r="K23" s="201">
        <f>ROUND(D23*J23,2)</f>
      </c>
      <c r="L23" s="202" t="s">
        <v>23</v>
      </c>
    </row>
    <row r="24">
      <c r="A24" s="203" t="s">
        <v>73</v>
      </c>
      <c r="B24" s="204" t="s">
        <v>74</v>
      </c>
      <c r="C24" s="205" t="s">
        <v>44</v>
      </c>
      <c r="D24" s="206" t="n">
        <v>12.0</v>
      </c>
      <c r="E24" s="207" t="n">
        <v>80.97</v>
      </c>
      <c r="F24" s="208" t="n">
        <v>20.19</v>
      </c>
      <c r="G24" s="209" t="n">
        <v>97.32</v>
      </c>
      <c r="H24" s="210"/>
      <c r="I24" s="211">
        <f>ROUND('BDI principal'!D14,2)</f>
      </c>
      <c r="J24" s="212">
        <f>ROUND((ROUND(H24,2)*I24/100)+ROUND(H24,2),2)</f>
      </c>
      <c r="K24" s="213">
        <f>ROUND(D24*J24,2)</f>
      </c>
      <c r="L24" s="214" t="s">
        <v>23</v>
      </c>
    </row>
    <row r="25">
      <c r="A25" s="215" t="s">
        <v>75</v>
      </c>
      <c r="B25" s="216" t="s">
        <v>76</v>
      </c>
      <c r="C25" s="217"/>
      <c r="D25" s="218"/>
      <c r="E25" s="219"/>
      <c r="F25" s="220"/>
      <c r="G25" s="221"/>
      <c r="H25" s="222"/>
      <c r="I25" s="223"/>
      <c r="J25" s="224"/>
      <c r="K25" s="225">
        <f>SUM(K26:K30)</f>
      </c>
      <c r="L25" s="226" t="s">
        <v>36</v>
      </c>
    </row>
    <row r="26">
      <c r="A26" s="227" t="s">
        <v>77</v>
      </c>
      <c r="B26" s="228" t="s">
        <v>78</v>
      </c>
      <c r="C26" s="229" t="s">
        <v>55</v>
      </c>
      <c r="D26" s="230" t="n">
        <v>520.58</v>
      </c>
      <c r="E26" s="231" t="n">
        <v>6.08</v>
      </c>
      <c r="F26" s="232" t="n">
        <v>20.19</v>
      </c>
      <c r="G26" s="233" t="n">
        <v>7.31</v>
      </c>
      <c r="H26" s="234"/>
      <c r="I26" s="235">
        <f>ROUND('BDI principal'!D14,2)</f>
      </c>
      <c r="J26" s="236">
        <f>ROUND((ROUND(H26,2)*I26/100)+ROUND(H26,2),2)</f>
      </c>
      <c r="K26" s="237">
        <f>ROUND(D26*J26,2)</f>
      </c>
      <c r="L26" s="238" t="s">
        <v>23</v>
      </c>
    </row>
    <row r="27">
      <c r="A27" s="239" t="s">
        <v>79</v>
      </c>
      <c r="B27" s="240" t="s">
        <v>80</v>
      </c>
      <c r="C27" s="241" t="s">
        <v>52</v>
      </c>
      <c r="D27" s="242" t="n">
        <v>937.04</v>
      </c>
      <c r="E27" s="243" t="n">
        <v>2.38</v>
      </c>
      <c r="F27" s="244" t="n">
        <v>20.19</v>
      </c>
      <c r="G27" s="245" t="n">
        <v>2.86</v>
      </c>
      <c r="H27" s="246"/>
      <c r="I27" s="247">
        <f>ROUND('BDI principal'!D14,2)</f>
      </c>
      <c r="J27" s="248">
        <f>ROUND((ROUND(H27,2)*I27/100)+ROUND(H27,2),2)</f>
      </c>
      <c r="K27" s="249">
        <f>ROUND(D27*J27,2)</f>
      </c>
      <c r="L27" s="250" t="s">
        <v>23</v>
      </c>
    </row>
    <row r="28">
      <c r="A28" s="251" t="s">
        <v>81</v>
      </c>
      <c r="B28" s="252" t="s">
        <v>82</v>
      </c>
      <c r="C28" s="253" t="s">
        <v>39</v>
      </c>
      <c r="D28" s="254" t="n">
        <v>2002.24</v>
      </c>
      <c r="E28" s="255" t="n">
        <v>2.28</v>
      </c>
      <c r="F28" s="256" t="n">
        <v>20.19</v>
      </c>
      <c r="G28" s="257" t="n">
        <v>2.74</v>
      </c>
      <c r="H28" s="258"/>
      <c r="I28" s="259">
        <f>ROUND('BDI principal'!D14,2)</f>
      </c>
      <c r="J28" s="260">
        <f>ROUND((ROUND(H28,2)*I28/100)+ROUND(H28,2),2)</f>
      </c>
      <c r="K28" s="261">
        <f>ROUND(D28*J28,2)</f>
      </c>
      <c r="L28" s="262" t="s">
        <v>23</v>
      </c>
    </row>
    <row r="29">
      <c r="A29" s="263" t="s">
        <v>83</v>
      </c>
      <c r="B29" s="264" t="s">
        <v>84</v>
      </c>
      <c r="C29" s="265" t="s">
        <v>55</v>
      </c>
      <c r="D29" s="266" t="n">
        <v>200.22</v>
      </c>
      <c r="E29" s="267" t="n">
        <v>7.68</v>
      </c>
      <c r="F29" s="268" t="n">
        <v>20.19</v>
      </c>
      <c r="G29" s="269" t="n">
        <v>9.23</v>
      </c>
      <c r="H29" s="270"/>
      <c r="I29" s="271">
        <f>ROUND('BDI principal'!D14,2)</f>
      </c>
      <c r="J29" s="272">
        <f>ROUND((ROUND(H29,2)*I29/100)+ROUND(H29,2),2)</f>
      </c>
      <c r="K29" s="273">
        <f>ROUND(D29*J29,2)</f>
      </c>
      <c r="L29" s="274" t="s">
        <v>23</v>
      </c>
    </row>
    <row r="30">
      <c r="A30" s="275" t="s">
        <v>85</v>
      </c>
      <c r="B30" s="276" t="s">
        <v>86</v>
      </c>
      <c r="C30" s="277" t="s">
        <v>52</v>
      </c>
      <c r="D30" s="278" t="n">
        <v>2002.2</v>
      </c>
      <c r="E30" s="279" t="n">
        <v>2.38</v>
      </c>
      <c r="F30" s="280" t="n">
        <v>20.19</v>
      </c>
      <c r="G30" s="281" t="n">
        <v>2.86</v>
      </c>
      <c r="H30" s="282"/>
      <c r="I30" s="283">
        <f>ROUND('BDI principal'!D14,2)</f>
      </c>
      <c r="J30" s="284">
        <f>ROUND((ROUND(H30,2)*I30/100)+ROUND(H30,2),2)</f>
      </c>
      <c r="K30" s="285">
        <f>ROUND(D30*J30,2)</f>
      </c>
      <c r="L30" s="286" t="s">
        <v>23</v>
      </c>
    </row>
    <row r="31">
      <c r="A31" s="287" t="s">
        <v>87</v>
      </c>
      <c r="B31" s="288" t="s">
        <v>88</v>
      </c>
      <c r="C31" s="289"/>
      <c r="D31" s="290"/>
      <c r="E31" s="291"/>
      <c r="F31" s="292"/>
      <c r="G31" s="293"/>
      <c r="H31" s="294"/>
      <c r="I31" s="295"/>
      <c r="J31" s="296"/>
      <c r="K31" s="297">
        <f>SUM(K32:K32)</f>
      </c>
      <c r="L31" s="298" t="s">
        <v>36</v>
      </c>
    </row>
    <row r="32">
      <c r="A32" s="299" t="s">
        <v>89</v>
      </c>
      <c r="B32" s="300" t="s">
        <v>90</v>
      </c>
      <c r="C32" s="301" t="s">
        <v>39</v>
      </c>
      <c r="D32" s="302" t="n">
        <v>2002.24</v>
      </c>
      <c r="E32" s="303" t="n">
        <v>74.88</v>
      </c>
      <c r="F32" s="304" t="n">
        <v>20.19</v>
      </c>
      <c r="G32" s="305" t="n">
        <v>90.0</v>
      </c>
      <c r="H32" s="306"/>
      <c r="I32" s="307">
        <f>ROUND('BDI principal'!D14,2)</f>
      </c>
      <c r="J32" s="308">
        <f>ROUND((ROUND(H32,2)*I32/100)+ROUND(H32,2),2)</f>
      </c>
      <c r="K32" s="309">
        <f>ROUND(D32*J32,2)</f>
      </c>
      <c r="L32" s="310" t="s">
        <v>23</v>
      </c>
    </row>
    <row r="33">
      <c r="A33" s="311" t="s">
        <v>91</v>
      </c>
      <c r="B33" s="312" t="s">
        <v>92</v>
      </c>
      <c r="C33" s="313"/>
      <c r="D33" s="314"/>
      <c r="E33" s="315"/>
      <c r="F33" s="316"/>
      <c r="G33" s="317"/>
      <c r="H33" s="318"/>
      <c r="I33" s="319"/>
      <c r="J33" s="320"/>
      <c r="K33" s="321">
        <f>SUM(K34:K37)</f>
      </c>
      <c r="L33" s="322" t="s">
        <v>36</v>
      </c>
    </row>
    <row r="34">
      <c r="A34" s="323" t="s">
        <v>93</v>
      </c>
      <c r="B34" s="324" t="s">
        <v>94</v>
      </c>
      <c r="C34" s="325" t="s">
        <v>95</v>
      </c>
      <c r="D34" s="326" t="n">
        <v>533.0</v>
      </c>
      <c r="E34" s="327" t="n">
        <v>52.16</v>
      </c>
      <c r="F34" s="328" t="n">
        <v>20.19</v>
      </c>
      <c r="G34" s="329" t="n">
        <v>62.69</v>
      </c>
      <c r="H34" s="330"/>
      <c r="I34" s="331">
        <f>ROUND('BDI principal'!D14,2)</f>
      </c>
      <c r="J34" s="332">
        <f>ROUND((ROUND(H34,2)*I34/100)+ROUND(H34,2),2)</f>
      </c>
      <c r="K34" s="333">
        <f>ROUND(D34*J34,2)</f>
      </c>
      <c r="L34" s="334" t="s">
        <v>23</v>
      </c>
    </row>
    <row r="35">
      <c r="A35" s="335" t="s">
        <v>96</v>
      </c>
      <c r="B35" s="336" t="s">
        <v>97</v>
      </c>
      <c r="C35" s="337" t="s">
        <v>39</v>
      </c>
      <c r="D35" s="338" t="n">
        <v>588.57</v>
      </c>
      <c r="E35" s="339" t="n">
        <v>71.79</v>
      </c>
      <c r="F35" s="340" t="n">
        <v>20.19</v>
      </c>
      <c r="G35" s="341" t="n">
        <v>86.28</v>
      </c>
      <c r="H35" s="342"/>
      <c r="I35" s="343">
        <f>ROUND('BDI principal'!D14,2)</f>
      </c>
      <c r="J35" s="344">
        <f>ROUND((ROUND(H35,2)*I35/100)+ROUND(H35,2),2)</f>
      </c>
      <c r="K35" s="345">
        <f>ROUND(D35*J35,2)</f>
      </c>
      <c r="L35" s="346" t="s">
        <v>23</v>
      </c>
    </row>
    <row r="36">
      <c r="A36" s="347" t="s">
        <v>98</v>
      </c>
      <c r="B36" s="348" t="s">
        <v>99</v>
      </c>
      <c r="C36" s="349" t="s">
        <v>39</v>
      </c>
      <c r="D36" s="350" t="n">
        <v>154.84</v>
      </c>
      <c r="E36" s="351" t="n">
        <v>78.39</v>
      </c>
      <c r="F36" s="352" t="n">
        <v>20.19</v>
      </c>
      <c r="G36" s="353" t="n">
        <v>94.22</v>
      </c>
      <c r="H36" s="354"/>
      <c r="I36" s="355">
        <f>ROUND('BDI principal'!D14,2)</f>
      </c>
      <c r="J36" s="356">
        <f>ROUND((ROUND(H36,2)*I36/100)+ROUND(H36,2),2)</f>
      </c>
      <c r="K36" s="357">
        <f>ROUND(D36*J36,2)</f>
      </c>
      <c r="L36" s="358" t="s">
        <v>23</v>
      </c>
    </row>
    <row r="37">
      <c r="A37" s="359" t="s">
        <v>100</v>
      </c>
      <c r="B37" s="360" t="s">
        <v>101</v>
      </c>
      <c r="C37" s="361" t="s">
        <v>55</v>
      </c>
      <c r="D37" s="362" t="n">
        <v>37.17</v>
      </c>
      <c r="E37" s="363" t="n">
        <v>77.3</v>
      </c>
      <c r="F37" s="364" t="n">
        <v>20.19</v>
      </c>
      <c r="G37" s="365" t="n">
        <v>92.91</v>
      </c>
      <c r="H37" s="366"/>
      <c r="I37" s="367">
        <f>ROUND('BDI principal'!D14,2)</f>
      </c>
      <c r="J37" s="368">
        <f>ROUND((ROUND(H37,2)*I37/100)+ROUND(H37,2),2)</f>
      </c>
      <c r="K37" s="369">
        <f>ROUND(D37*J37,2)</f>
      </c>
      <c r="L37" s="370" t="s">
        <v>23</v>
      </c>
    </row>
    <row r="38">
      <c r="A38" s="371" t="s">
        <v>102</v>
      </c>
      <c r="B38" s="372" t="s">
        <v>103</v>
      </c>
      <c r="C38" s="373"/>
      <c r="D38" s="374"/>
      <c r="E38" s="375"/>
      <c r="F38" s="376"/>
      <c r="G38" s="377"/>
      <c r="H38" s="378"/>
      <c r="I38" s="379"/>
      <c r="J38" s="380"/>
      <c r="K38" s="381">
        <f>SUM(K39:K43)</f>
      </c>
      <c r="L38" s="382" t="s">
        <v>36</v>
      </c>
    </row>
    <row r="39">
      <c r="A39" s="383" t="s">
        <v>104</v>
      </c>
      <c r="B39" s="384" t="s">
        <v>105</v>
      </c>
      <c r="C39" s="385" t="s">
        <v>39</v>
      </c>
      <c r="D39" s="386" t="n">
        <v>93.33</v>
      </c>
      <c r="E39" s="387" t="n">
        <v>24.82</v>
      </c>
      <c r="F39" s="388" t="n">
        <v>20.19</v>
      </c>
      <c r="G39" s="389" t="n">
        <v>29.83</v>
      </c>
      <c r="H39" s="390"/>
      <c r="I39" s="391">
        <f>ROUND('BDI principal'!D14,2)</f>
      </c>
      <c r="J39" s="392">
        <f>ROUND((ROUND(H39,2)*I39/100)+ROUND(H39,2),2)</f>
      </c>
      <c r="K39" s="393">
        <f>ROUND(D39*J39,2)</f>
      </c>
      <c r="L39" s="394" t="s">
        <v>23</v>
      </c>
    </row>
    <row r="40">
      <c r="A40" s="395" t="s">
        <v>106</v>
      </c>
      <c r="B40" s="396" t="s">
        <v>107</v>
      </c>
      <c r="C40" s="397" t="s">
        <v>55</v>
      </c>
      <c r="D40" s="398" t="n">
        <v>0.06</v>
      </c>
      <c r="E40" s="399" t="n">
        <v>467.4</v>
      </c>
      <c r="F40" s="400" t="n">
        <v>20.19</v>
      </c>
      <c r="G40" s="401" t="n">
        <v>561.77</v>
      </c>
      <c r="H40" s="402"/>
      <c r="I40" s="403">
        <f>ROUND('BDI principal'!D14,2)</f>
      </c>
      <c r="J40" s="404">
        <f>ROUND((ROUND(H40,2)*I40/100)+ROUND(H40,2),2)</f>
      </c>
      <c r="K40" s="405">
        <f>ROUND(D40*J40,2)</f>
      </c>
      <c r="L40" s="406" t="s">
        <v>23</v>
      </c>
    </row>
    <row r="41">
      <c r="A41" s="407" t="s">
        <v>108</v>
      </c>
      <c r="B41" s="408" t="s">
        <v>109</v>
      </c>
      <c r="C41" s="409" t="s">
        <v>55</v>
      </c>
      <c r="D41" s="410" t="n">
        <v>0.06</v>
      </c>
      <c r="E41" s="411" t="n">
        <v>82.36</v>
      </c>
      <c r="F41" s="412" t="n">
        <v>20.19</v>
      </c>
      <c r="G41" s="413" t="n">
        <v>98.99</v>
      </c>
      <c r="H41" s="414"/>
      <c r="I41" s="415">
        <f>ROUND('BDI principal'!D14,2)</f>
      </c>
      <c r="J41" s="416">
        <f>ROUND((ROUND(H41,2)*I41/100)+ROUND(H41,2),2)</f>
      </c>
      <c r="K41" s="417">
        <f>ROUND(D41*J41,2)</f>
      </c>
      <c r="L41" s="418" t="s">
        <v>23</v>
      </c>
    </row>
    <row r="42">
      <c r="A42" s="419" t="s">
        <v>110</v>
      </c>
      <c r="B42" s="420" t="s">
        <v>111</v>
      </c>
      <c r="C42" s="421" t="s">
        <v>44</v>
      </c>
      <c r="D42" s="422" t="n">
        <v>5.0</v>
      </c>
      <c r="E42" s="423" t="n">
        <v>202.05</v>
      </c>
      <c r="F42" s="424" t="n">
        <v>20.19</v>
      </c>
      <c r="G42" s="425" t="n">
        <v>242.84</v>
      </c>
      <c r="H42" s="426"/>
      <c r="I42" s="427">
        <f>ROUND('BDI principal'!D14,2)</f>
      </c>
      <c r="J42" s="428">
        <f>ROUND((ROUND(H42,2)*I42/100)+ROUND(H42,2),2)</f>
      </c>
      <c r="K42" s="429">
        <f>ROUND(D42*J42,2)</f>
      </c>
      <c r="L42" s="430" t="s">
        <v>23</v>
      </c>
    </row>
    <row r="43">
      <c r="A43" s="431" t="s">
        <v>112</v>
      </c>
      <c r="B43" s="432" t="s">
        <v>113</v>
      </c>
      <c r="C43" s="433" t="s">
        <v>44</v>
      </c>
      <c r="D43" s="434" t="n">
        <v>5.0</v>
      </c>
      <c r="E43" s="435" t="n">
        <v>442.35</v>
      </c>
      <c r="F43" s="436" t="n">
        <v>20.19</v>
      </c>
      <c r="G43" s="437" t="n">
        <v>531.66</v>
      </c>
      <c r="H43" s="438"/>
      <c r="I43" s="439">
        <f>ROUND('BDI principal'!D14,2)</f>
      </c>
      <c r="J43" s="440">
        <f>ROUND((ROUND(H43,2)*I43/100)+ROUND(H43,2),2)</f>
      </c>
      <c r="K43" s="441">
        <f>ROUND(D43*J43,2)</f>
      </c>
      <c r="L43" s="442" t="s">
        <v>23</v>
      </c>
    </row>
    <row r="44">
      <c r="A44" s="443" t="s">
        <v>114</v>
      </c>
      <c r="B44"/>
      <c r="C44"/>
      <c r="D44"/>
      <c r="E44"/>
      <c r="F44"/>
      <c r="G44"/>
      <c r="H44"/>
      <c r="I44"/>
      <c r="J44" s="444">
        <f>K8+K25+K31+K33+K38</f>
      </c>
      <c r="K44"/>
    </row>
    <row r="46">
      <c r="A46" s="445" t="s">
        <v>115</v>
      </c>
    </row>
    <row r="47">
      <c r="A47" s="446" t="s">
        <v>116</v>
      </c>
    </row>
    <row r="54">
      <c r="E54" s="447">
        <f>DADOS!C11</f>
      </c>
      <c r="F54" s="447"/>
      <c r="G54" s="447"/>
      <c r="H54" s="447"/>
      <c r="I54" s="447"/>
    </row>
    <row r="55">
      <c r="E55" s="448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25:H25"/>
    <mergeCell ref="B31:H31"/>
    <mergeCell ref="B33:H33"/>
    <mergeCell ref="B38:H38"/>
    <mergeCell ref="A44:I44"/>
    <mergeCell ref="J44:K44"/>
    <mergeCell ref="A46:F46"/>
    <mergeCell ref="A47:F47"/>
    <mergeCell ref="E54:I54"/>
    <mergeCell ref="E55:I55"/>
  </mergeCell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</cols>
  <sheetData>
    <row r="1">
      <c r="A1" s="449" t="s">
        <v>0</v>
      </c>
    </row>
    <row r="2">
      <c r="A2" s="449" t="s">
        <v>16</v>
      </c>
    </row>
    <row r="3">
      <c r="A3" s="449" t="s">
        <v>17</v>
      </c>
      <c r="B3" s="452" t="s">
        <f>DADOS!C3</f>
      </c>
    </row>
    <row r="4">
      <c r="A4" s="449" t="s">
        <v>18</v>
      </c>
      <c r="B4" s="449" t="s">
        <f>DADOS!C7</f>
      </c>
      <c r="G4" s="449" t="s">
        <v>19</v>
      </c>
      <c r="H4" s="451">
        <f>DADOS!C9</f>
      </c>
    </row>
    <row r="5">
      <c r="A5" s="449" t="s">
        <v>20</v>
      </c>
      <c r="B5" s="450">
        <f>DADOS!C8</f>
      </c>
      <c r="C5" s="449" t="s">
        <v>9</v>
      </c>
      <c r="D5" s="449" t="s">
        <v>21</v>
      </c>
      <c r="E5" s="449" t="s">
        <f>DADOS!C13</f>
      </c>
      <c r="F5" s="449" t="s">
        <v>9</v>
      </c>
      <c r="G5" s="449" t="s">
        <v>9</v>
      </c>
      <c r="H5" s="449" t="s">
        <v>22</v>
      </c>
      <c r="I5" s="449" t="s">
        <f>DADOS!C14</f>
      </c>
    </row>
    <row r="7">
      <c r="A7" s="453" t="s">
        <v>23</v>
      </c>
      <c r="B7" s="454" t="s">
        <v>36</v>
      </c>
      <c r="C7" s="455" t="s">
        <v>33</v>
      </c>
      <c r="D7" s="456" t="s">
        <v>117</v>
      </c>
      <c r="E7" s="457" t="s">
        <v>118</v>
      </c>
      <c r="F7" s="458" t="s">
        <v>119</v>
      </c>
      <c r="G7" s="459" t="s">
        <v>120</v>
      </c>
      <c r="H7" s="460" t="s">
        <v>121</v>
      </c>
      <c r="I7" s="461" t="s">
        <v>122</v>
      </c>
    </row>
    <row r="8">
      <c r="A8" s="462" t="s">
        <v>34</v>
      </c>
      <c r="B8" s="463" t="s">
        <v>35</v>
      </c>
      <c r="C8" s="747">
        <f>Orçamento!K8</f>
      </c>
      <c r="D8" s="464" t="n">
        <v>100.0</v>
      </c>
      <c r="E8" s="465">
        <f>C8*D8/100</f>
      </c>
      <c r="F8" s="466" t="n">
        <v>0.0</v>
      </c>
      <c r="G8" s="467">
        <f>C8*F8/100</f>
      </c>
      <c r="H8" s="468">
        <f>D8+F8</f>
      </c>
      <c r="I8" s="469">
        <f>E8+G8</f>
      </c>
    </row>
    <row r="9">
      <c r="A9" s="470" t="s">
        <v>75</v>
      </c>
      <c r="B9" s="471" t="s">
        <v>76</v>
      </c>
      <c r="C9" s="747">
        <f>Orçamento!K25</f>
      </c>
      <c r="D9" s="472" t="n">
        <v>100.0</v>
      </c>
      <c r="E9" s="473">
        <f>C9*D9/100</f>
      </c>
      <c r="F9" s="474" t="n">
        <v>0.0</v>
      </c>
      <c r="G9" s="475">
        <f>C9*F9/100</f>
      </c>
      <c r="H9" s="476">
        <f>D9+F9</f>
      </c>
      <c r="I9" s="477">
        <f>E9+G9</f>
      </c>
    </row>
    <row r="10">
      <c r="A10" s="478" t="s">
        <v>87</v>
      </c>
      <c r="B10" s="479" t="s">
        <v>88</v>
      </c>
      <c r="C10" s="747">
        <f>Orçamento!K31</f>
      </c>
      <c r="D10" s="480" t="n">
        <v>50.0</v>
      </c>
      <c r="E10" s="481">
        <f>C10*D10/100</f>
      </c>
      <c r="F10" s="482" t="n">
        <v>50.0</v>
      </c>
      <c r="G10" s="483">
        <f>C10*F10/100</f>
      </c>
      <c r="H10" s="484">
        <f>D10+F10</f>
      </c>
      <c r="I10" s="485">
        <f>E10+G10</f>
      </c>
    </row>
    <row r="11">
      <c r="A11" s="486" t="s">
        <v>91</v>
      </c>
      <c r="B11" s="487" t="s">
        <v>92</v>
      </c>
      <c r="C11" s="747">
        <f>Orçamento!K33</f>
      </c>
      <c r="D11" s="488" t="n">
        <v>50.0</v>
      </c>
      <c r="E11" s="489">
        <f>C11*D11/100</f>
      </c>
      <c r="F11" s="490" t="n">
        <v>50.0</v>
      </c>
      <c r="G11" s="491">
        <f>C11*F11/100</f>
      </c>
      <c r="H11" s="492">
        <f>D11+F11</f>
      </c>
      <c r="I11" s="493">
        <f>E11+G11</f>
      </c>
    </row>
    <row r="12">
      <c r="A12" s="494" t="s">
        <v>102</v>
      </c>
      <c r="B12" s="495" t="s">
        <v>103</v>
      </c>
      <c r="C12" s="747">
        <f>Orçamento!K38</f>
      </c>
      <c r="D12" s="496" t="n">
        <v>0.0</v>
      </c>
      <c r="E12" s="497">
        <f>C12*D12/100</f>
      </c>
      <c r="F12" s="498" t="n">
        <v>100.0</v>
      </c>
      <c r="G12" s="499">
        <f>C12*F12/100</f>
      </c>
      <c r="H12" s="500">
        <f>D12+F12</f>
      </c>
      <c r="I12" s="501">
        <f>E12+G12</f>
      </c>
    </row>
    <row r="13">
      <c r="A13" s="502" t="s">
        <v>123</v>
      </c>
      <c r="B13" s="503"/>
      <c r="C13" s="504">
        <f>SUM(C8:C12)</f>
      </c>
      <c r="D13" s="505">
        <f>SUM(E8:E12)</f>
      </c>
      <c r="E13" s="506"/>
      <c r="F13" s="507">
        <f>SUM(G8:G12)</f>
      </c>
      <c r="G13" s="508"/>
      <c r="H13" s="509">
        <f>(I13/C13)*100</f>
      </c>
      <c r="I13" s="510">
        <f>SUM(I8:I12)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3:E13"/>
    <mergeCell ref="F13:G13"/>
    <mergeCell ref="A13:B13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511" t="s">
        <v>0</v>
      </c>
    </row>
    <row r="2">
      <c r="A2" s="511" t="s">
        <v>16</v>
      </c>
    </row>
    <row r="3">
      <c r="A3" s="511" t="s">
        <v>17</v>
      </c>
      <c r="B3" s="514" t="s">
        <f>DADOS!C3</f>
      </c>
    </row>
    <row r="4">
      <c r="A4" s="511" t="s">
        <v>18</v>
      </c>
      <c r="B4" s="511" t="s">
        <f>DADOS!C7</f>
      </c>
      <c r="G4" s="511" t="s">
        <v>19</v>
      </c>
      <c r="H4" s="513">
        <f>DADOS!C9</f>
      </c>
    </row>
    <row r="5">
      <c r="A5" s="511" t="s">
        <v>20</v>
      </c>
      <c r="B5" s="512">
        <f>DADOS!C8</f>
      </c>
      <c r="C5" s="511" t="s">
        <v>9</v>
      </c>
      <c r="D5" s="511" t="s">
        <v>21</v>
      </c>
      <c r="E5" s="511" t="s">
        <f>DADOS!C13</f>
      </c>
      <c r="F5" s="511" t="s">
        <v>9</v>
      </c>
      <c r="G5" s="511" t="s">
        <v>9</v>
      </c>
      <c r="H5" s="511" t="s">
        <v>22</v>
      </c>
      <c r="I5" s="511" t="s">
        <f>DADOS!C14</f>
      </c>
    </row>
    <row r="7">
      <c r="A7" s="515" t="s">
        <v>23</v>
      </c>
      <c r="B7" s="516" t="s">
        <v>124</v>
      </c>
      <c r="C7" s="517" t="s">
        <v>125</v>
      </c>
      <c r="D7" s="518" t="s">
        <v>126</v>
      </c>
      <c r="E7" s="519" t="s">
        <v>127</v>
      </c>
      <c r="F7" s="520"/>
      <c r="G7" s="521"/>
      <c r="H7" s="522"/>
      <c r="I7" s="523"/>
    </row>
    <row r="8">
      <c r="A8" s="524" t="s">
        <v>128</v>
      </c>
      <c r="B8" s="525" t="n">
        <v>3.8</v>
      </c>
      <c r="C8" s="526" t="n">
        <v>4.67</v>
      </c>
      <c r="D8" s="527" t="n">
        <v>3.8</v>
      </c>
      <c r="E8" s="528" t="s">
        <v>129</v>
      </c>
      <c r="F8" s="529"/>
      <c r="G8" s="530"/>
      <c r="H8" s="531"/>
      <c r="I8" s="532"/>
      <c r="J8" s="533">
        <f>D8/100</f>
      </c>
    </row>
    <row r="9">
      <c r="A9" s="534" t="s">
        <v>130</v>
      </c>
      <c r="B9" s="535" t="n">
        <v>0.32</v>
      </c>
      <c r="C9" s="536" t="n">
        <v>0.74</v>
      </c>
      <c r="D9" s="537" t="n">
        <v>0.32</v>
      </c>
      <c r="E9" s="538" t="s">
        <v>131</v>
      </c>
      <c r="F9" s="539"/>
      <c r="G9" s="540"/>
      <c r="H9" s="541"/>
      <c r="I9" s="542"/>
      <c r="J9" s="543">
        <f>D9/100</f>
      </c>
    </row>
    <row r="10">
      <c r="A10" s="544" t="s">
        <v>132</v>
      </c>
      <c r="B10" s="545" t="n">
        <v>0.5</v>
      </c>
      <c r="C10" s="546" t="n">
        <v>0.97</v>
      </c>
      <c r="D10" s="547" t="n">
        <v>0.5</v>
      </c>
      <c r="E10" s="548" t="s">
        <v>133</v>
      </c>
      <c r="F10" s="549"/>
      <c r="G10" s="550"/>
      <c r="H10" s="551"/>
      <c r="I10" s="552"/>
      <c r="J10" s="553">
        <f>D10/100</f>
      </c>
    </row>
    <row r="11">
      <c r="A11" s="554" t="s">
        <v>134</v>
      </c>
      <c r="B11" s="555" t="n">
        <v>1.02</v>
      </c>
      <c r="C11" s="556" t="n">
        <v>1.21</v>
      </c>
      <c r="D11" s="557" t="n">
        <v>1.02</v>
      </c>
      <c r="E11" s="558" t="s">
        <v>135</v>
      </c>
      <c r="F11" s="559"/>
      <c r="G11" s="560"/>
      <c r="H11" s="561"/>
      <c r="I11" s="562"/>
      <c r="J11" s="563">
        <f>D11/100</f>
      </c>
    </row>
    <row r="12">
      <c r="A12" s="564" t="s">
        <v>136</v>
      </c>
      <c r="B12" s="565" t="n">
        <v>6.64</v>
      </c>
      <c r="C12" s="566" t="n">
        <v>8.69</v>
      </c>
      <c r="D12" s="567" t="n">
        <v>7.3</v>
      </c>
      <c r="E12" s="568" t="s">
        <v>137</v>
      </c>
      <c r="F12" s="569"/>
      <c r="G12" s="570"/>
      <c r="H12" s="571"/>
      <c r="I12" s="572"/>
      <c r="J12" s="573">
        <f>D12/100</f>
      </c>
    </row>
    <row r="13">
      <c r="A13" s="574" t="s">
        <v>138</v>
      </c>
      <c r="B13" s="575" t="n">
        <v>5.65</v>
      </c>
      <c r="C13" s="576" t="n">
        <v>10.65</v>
      </c>
      <c r="D13" s="577">
        <f>I15+I18+I19</f>
      </c>
      <c r="E13" s="578" t="s">
        <v>139</v>
      </c>
      <c r="F13" s="579"/>
      <c r="G13" s="580"/>
      <c r="H13" s="581"/>
      <c r="I13" s="582"/>
      <c r="J13" s="583">
        <f>D13/100</f>
      </c>
    </row>
    <row r="14">
      <c r="C14" s="584" t="s">
        <v>140</v>
      </c>
      <c r="D14" s="585">
        <f>ROUND(((((1+J8+J9+J10)*(1+J11)*(1+J12)/(1-J15-J18))-1)*100),2)</f>
      </c>
    </row>
    <row r="15">
      <c r="F15" s="586" t="s">
        <v>141</v>
      </c>
      <c r="G15" s="587"/>
      <c r="H15" s="588"/>
      <c r="I15" s="589" t="n">
        <v>3.65</v>
      </c>
      <c r="J15" s="590">
        <f>I15/100</f>
      </c>
    </row>
    <row r="16">
      <c r="F16" s="591" t="s">
        <v>142</v>
      </c>
      <c r="G16" s="592"/>
      <c r="H16" s="593"/>
      <c r="I16" s="594" t="n">
        <v>2.0</v>
      </c>
      <c r="J16" s="595">
        <f>I16/100</f>
      </c>
    </row>
    <row r="17">
      <c r="F17" s="596" t="s">
        <v>143</v>
      </c>
      <c r="G17" s="597"/>
      <c r="H17" s="598"/>
      <c r="I17" s="599" t="n">
        <v>100.0</v>
      </c>
    </row>
    <row r="18">
      <c r="F18" s="600" t="s">
        <v>144</v>
      </c>
      <c r="G18" s="601"/>
      <c r="H18" s="602"/>
      <c r="I18" s="603" t="n">
        <f>((I17*I16)/100)</f>
        <v>2.0</v>
      </c>
      <c r="J18" s="604">
        <f>I18/100</f>
      </c>
    </row>
    <row r="19">
      <c r="F19" s="605" t="s">
        <v>145</v>
      </c>
      <c r="G19" s="606"/>
      <c r="H19" s="607"/>
      <c r="I19" s="608" t="n">
        <v>0.0</v>
      </c>
    </row>
    <row r="29">
      <c r="E29" s="609">
        <f>DADOS!C11</f>
      </c>
      <c r="F29" s="609"/>
      <c r="G29" s="609"/>
      <c r="H29" s="609"/>
      <c r="I29" s="609"/>
    </row>
    <row r="30">
      <c r="E30" s="610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611" t="s">
        <v>0</v>
      </c>
    </row>
    <row r="2">
      <c r="A2" s="611" t="s">
        <v>16</v>
      </c>
    </row>
    <row r="3">
      <c r="A3" s="611" t="s">
        <v>17</v>
      </c>
      <c r="B3" s="614" t="s">
        <f>DADOS!C3</f>
      </c>
    </row>
    <row r="4">
      <c r="A4" s="611" t="s">
        <v>18</v>
      </c>
      <c r="B4" s="611" t="s">
        <f>DADOS!C7</f>
      </c>
      <c r="G4" s="611" t="s">
        <v>19</v>
      </c>
      <c r="H4" s="613">
        <f>DADOS!C9</f>
      </c>
    </row>
    <row r="5">
      <c r="A5" s="611" t="s">
        <v>20</v>
      </c>
      <c r="B5" s="612">
        <f>DADOS!C8</f>
      </c>
      <c r="C5" s="611" t="s">
        <v>9</v>
      </c>
      <c r="D5" s="611" t="s">
        <v>21</v>
      </c>
      <c r="E5" s="611" t="s">
        <f>DADOS!C13</f>
      </c>
      <c r="F5" s="611" t="s">
        <v>9</v>
      </c>
      <c r="G5" s="611" t="s">
        <v>9</v>
      </c>
      <c r="H5" s="611" t="s">
        <v>22</v>
      </c>
      <c r="I5" s="611" t="s">
        <f>DADOS!C14</f>
      </c>
    </row>
    <row r="7">
      <c r="A7" s="615" t="s">
        <v>23</v>
      </c>
      <c r="B7" s="616" t="s">
        <v>124</v>
      </c>
      <c r="C7" s="617" t="s">
        <v>125</v>
      </c>
      <c r="D7" s="618" t="s">
        <v>126</v>
      </c>
      <c r="E7" s="619" t="s">
        <v>127</v>
      </c>
      <c r="F7" s="620"/>
      <c r="G7" s="621"/>
      <c r="H7" s="622"/>
      <c r="I7" s="623"/>
    </row>
    <row r="8">
      <c r="A8" s="624" t="s">
        <v>128</v>
      </c>
      <c r="B8" s="625" t="n">
        <v>1.5</v>
      </c>
      <c r="C8" s="626" t="n">
        <v>4.49</v>
      </c>
      <c r="D8" s="627" t="n">
        <v>0.0</v>
      </c>
      <c r="E8" s="628" t="s">
        <v>129</v>
      </c>
      <c r="F8" s="629"/>
      <c r="G8" s="630"/>
      <c r="H8" s="631"/>
      <c r="I8" s="632"/>
      <c r="J8" s="633">
        <f>D8/100</f>
      </c>
    </row>
    <row r="9">
      <c r="A9" s="634" t="s">
        <v>130</v>
      </c>
      <c r="B9" s="635" t="n">
        <v>0.3</v>
      </c>
      <c r="C9" s="636" t="n">
        <v>0.82</v>
      </c>
      <c r="D9" s="637" t="n">
        <v>0.0</v>
      </c>
      <c r="E9" s="638" t="s">
        <v>131</v>
      </c>
      <c r="F9" s="639"/>
      <c r="G9" s="640"/>
      <c r="H9" s="641"/>
      <c r="I9" s="642"/>
      <c r="J9" s="643">
        <f>D9/100</f>
      </c>
    </row>
    <row r="10">
      <c r="A10" s="644" t="s">
        <v>132</v>
      </c>
      <c r="B10" s="645" t="n">
        <v>0.56</v>
      </c>
      <c r="C10" s="646" t="n">
        <v>0.89</v>
      </c>
      <c r="D10" s="647" t="n">
        <v>0.0</v>
      </c>
      <c r="E10" s="648" t="s">
        <v>133</v>
      </c>
      <c r="F10" s="649"/>
      <c r="G10" s="650"/>
      <c r="H10" s="651"/>
      <c r="I10" s="652"/>
      <c r="J10" s="653">
        <f>D10/100</f>
      </c>
    </row>
    <row r="11">
      <c r="A11" s="654" t="s">
        <v>134</v>
      </c>
      <c r="B11" s="655" t="n">
        <v>0.85</v>
      </c>
      <c r="C11" s="656" t="n">
        <v>1.11</v>
      </c>
      <c r="D11" s="657" t="n">
        <v>0.0</v>
      </c>
      <c r="E11" s="658" t="s">
        <v>135</v>
      </c>
      <c r="F11" s="659"/>
      <c r="G11" s="660"/>
      <c r="H11" s="661"/>
      <c r="I11" s="662"/>
      <c r="J11" s="663">
        <f>D11/100</f>
      </c>
    </row>
    <row r="12">
      <c r="A12" s="664" t="s">
        <v>136</v>
      </c>
      <c r="B12" s="665" t="n">
        <v>3.5</v>
      </c>
      <c r="C12" s="666" t="n">
        <v>6.22</v>
      </c>
      <c r="D12" s="667" t="n">
        <v>0.0</v>
      </c>
      <c r="E12" s="668" t="s">
        <v>137</v>
      </c>
      <c r="F12" s="669"/>
      <c r="G12" s="670"/>
      <c r="H12" s="671"/>
      <c r="I12" s="672"/>
      <c r="J12" s="673">
        <f>D12/100</f>
      </c>
    </row>
    <row r="13">
      <c r="A13" s="674" t="s">
        <v>138</v>
      </c>
      <c r="B13" s="675" t="n">
        <v>5.65</v>
      </c>
      <c r="C13" s="676" t="n">
        <v>10.65</v>
      </c>
      <c r="D13" s="677">
        <f>I15+I18+I19</f>
      </c>
      <c r="E13" s="678" t="s">
        <v>139</v>
      </c>
      <c r="F13" s="679"/>
      <c r="G13" s="680"/>
      <c r="H13" s="681"/>
      <c r="I13" s="682"/>
      <c r="J13" s="683">
        <f>D13/100</f>
      </c>
    </row>
    <row r="14">
      <c r="C14" s="684" t="s">
        <v>140</v>
      </c>
      <c r="D14" s="685">
        <f>ROUND(((((1+J8+J9+J10)*(1+J11)*(1+J12)/(1-J15))-1)*100),2)</f>
      </c>
    </row>
    <row r="15">
      <c r="F15" s="686" t="s">
        <v>141</v>
      </c>
      <c r="G15" s="687"/>
      <c r="H15" s="688"/>
      <c r="I15" s="689" t="n">
        <v>3.65</v>
      </c>
      <c r="J15" s="690">
        <f>I15/100</f>
      </c>
    </row>
    <row r="16">
      <c r="F16" s="691" t="s">
        <v>145</v>
      </c>
      <c r="G16" s="692"/>
      <c r="H16" s="693"/>
      <c r="I16" s="694" t="n">
        <v>0.0</v>
      </c>
    </row>
    <row r="26">
      <c r="E26" s="695">
        <f>DADOS!C11</f>
      </c>
      <c r="F26" s="695"/>
      <c r="G26" s="695"/>
      <c r="H26" s="695"/>
      <c r="I26" s="695"/>
    </row>
    <row r="27">
      <c r="E27" s="696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697" t="s">
        <v>0</v>
      </c>
    </row>
    <row r="2">
      <c r="A2" s="697" t="s">
        <v>16</v>
      </c>
    </row>
    <row r="3">
      <c r="A3" s="697" t="s">
        <v>17</v>
      </c>
      <c r="B3" s="700" t="s">
        <f>DADOS!C3</f>
      </c>
    </row>
    <row r="4">
      <c r="A4" s="697" t="s">
        <v>18</v>
      </c>
      <c r="B4" s="697" t="s">
        <f>DADOS!C7</f>
      </c>
      <c r="G4" s="697" t="s">
        <v>19</v>
      </c>
      <c r="H4" s="699">
        <f>DADOS!C9</f>
      </c>
    </row>
    <row r="5">
      <c r="A5" s="697" t="s">
        <v>20</v>
      </c>
      <c r="B5" s="698">
        <f>DADOS!C8</f>
      </c>
      <c r="C5" s="697" t="s">
        <v>9</v>
      </c>
      <c r="D5" s="697" t="s">
        <v>21</v>
      </c>
      <c r="E5" s="697" t="s">
        <f>DADOS!C13</f>
      </c>
      <c r="F5" s="697" t="s">
        <v>9</v>
      </c>
      <c r="G5" s="697" t="s">
        <v>9</v>
      </c>
      <c r="H5" s="697" t="s">
        <v>22</v>
      </c>
      <c r="I5" s="697" t="s">
        <f>DADOS!C14</f>
      </c>
    </row>
    <row r="7"/>
    <row r="8">
      <c r="A8" s="701" t="s">
        <v>146</v>
      </c>
      <c r="B8" s="702" t="n">
        <v>1.1428</v>
      </c>
      <c r="C8" s="703" t="s">
        <v>147</v>
      </c>
      <c r="D8" s="704"/>
      <c r="E8" s="705"/>
      <c r="F8" s="706"/>
      <c r="G8" s="707"/>
      <c r="H8" s="708"/>
      <c r="I8" s="709"/>
    </row>
    <row r="9">
      <c r="A9" s="710" t="s">
        <v>148</v>
      </c>
      <c r="B9" s="711" t="n">
        <v>0.2</v>
      </c>
      <c r="C9" s="712" t="s">
        <v>149</v>
      </c>
      <c r="D9" s="713"/>
      <c r="E9" s="714"/>
      <c r="F9" s="715"/>
      <c r="G9" s="716"/>
      <c r="H9" s="717"/>
      <c r="I9" s="718"/>
    </row>
    <row r="10">
      <c r="A10" s="719" t="s">
        <v>150</v>
      </c>
      <c r="B10" s="720" t="n">
        <v>0.12</v>
      </c>
      <c r="C10" s="721" t="s">
        <v>151</v>
      </c>
      <c r="D10" s="722"/>
      <c r="E10" s="723"/>
      <c r="F10" s="724"/>
      <c r="G10" s="725"/>
      <c r="H10" s="726"/>
      <c r="I10" s="727"/>
    </row>
    <row r="11">
      <c r="A11" s="728" t="s">
        <v>152</v>
      </c>
      <c r="B11" s="729" t="n">
        <v>0.0</v>
      </c>
      <c r="C11" s="730" t="s">
        <v>153</v>
      </c>
      <c r="D11" s="731"/>
      <c r="E11" s="732"/>
      <c r="F11" s="733"/>
      <c r="G11" s="734"/>
      <c r="H11" s="735"/>
      <c r="I11" s="736"/>
    </row>
    <row r="12">
      <c r="A12" s="737" t="s">
        <v>154</v>
      </c>
      <c r="B12" s="738">
        <f>(((1+B8+B9)*(1+B10))/(1-B11))</f>
      </c>
      <c r="C12" t="s">
        <v>155</v>
      </c>
    </row>
    <row r="13">
      <c r="A13" s="739" t="s">
        <v>156</v>
      </c>
      <c r="B13" s="740">
        <f>((1+B10)/(1-B11))</f>
      </c>
      <c r="C13" t="s">
        <v>157</v>
      </c>
    </row>
    <row r="23">
      <c r="E23" s="741">
        <f>DADOS!C11</f>
      </c>
      <c r="F23" s="741"/>
      <c r="G23" s="741"/>
      <c r="H23" s="741"/>
      <c r="I23" s="741"/>
    </row>
    <row r="24">
      <c r="E24" s="742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43">
        <f>'BDI principal'!D14</f>
      </c>
    </row>
    <row r="2">
      <c r="A2" s="744">
        <f>'BDI equipamentos'!D14</f>
      </c>
    </row>
    <row r="3">
      <c r="A3" s="745">
        <f>'BDI Diferenciado'!B12</f>
      </c>
    </row>
    <row r="4">
      <c r="A4" s="746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2022-11-09T11:34:22Z</dcterms:created>
  <dc:creator>Apache POI</dc:creator>
</coreProperties>
</file>