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V:\Engenharia\Projetos\Pavimentações\Rua Sílvio Pretti\Atualizado  2022 CEF\DOCUMENTAÇÃO 09 2022\"/>
    </mc:Choice>
  </mc:AlternateContent>
  <xr:revisionPtr revIDLastSave="0" documentId="8_{E53B3031-8679-4564-A749-274BB1C5F7FD}" xr6:coauthVersionLast="47" xr6:coauthVersionMax="47" xr10:uidLastSave="{00000000-0000-0000-0000-000000000000}"/>
  <workbookProtection lockStructure="1"/>
  <bookViews>
    <workbookView xWindow="38280" yWindow="-2130" windowWidth="29040" windowHeight="15840" xr2:uid="{00000000-000D-0000-FFFF-FFFF00000000}"/>
  </bookViews>
  <sheets>
    <sheet name="DADOS" sheetId="1" r:id="rId1"/>
    <sheet name="Orçamento" sheetId="2" r:id="rId2"/>
    <sheet name="Cronograma" sheetId="3" r:id="rId3"/>
    <sheet name="BDI principal" sheetId="4" r:id="rId4"/>
    <sheet name="BDI equipamentos" sheetId="5" r:id="rId5"/>
    <sheet name="BDI Diferenciado" sheetId="6" r:id="rId6"/>
    <sheet name="Eventograma" sheetId="7" r:id="rId7"/>
    <sheet name="Repositório" sheetId="8" state="veryHidden" r:id="rId8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62" i="7" l="1"/>
  <c r="E61" i="7"/>
  <c r="P51" i="7"/>
  <c r="P50" i="7"/>
  <c r="P49" i="7"/>
  <c r="P48" i="7"/>
  <c r="P47" i="7"/>
  <c r="P46" i="7"/>
  <c r="P44" i="7"/>
  <c r="P43" i="7"/>
  <c r="P42" i="7"/>
  <c r="P41" i="7"/>
  <c r="P39" i="7"/>
  <c r="P38" i="7"/>
  <c r="P37" i="7"/>
  <c r="P36" i="7"/>
  <c r="P34" i="7"/>
  <c r="P33" i="7"/>
  <c r="P31" i="7"/>
  <c r="P30" i="7"/>
  <c r="P29" i="7"/>
  <c r="P28" i="7"/>
  <c r="P26" i="7"/>
  <c r="P25" i="7"/>
  <c r="P24" i="7"/>
  <c r="P23" i="7"/>
  <c r="P22" i="7"/>
  <c r="P21" i="7"/>
  <c r="P20" i="7"/>
  <c r="P19" i="7"/>
  <c r="P18" i="7"/>
  <c r="P17" i="7"/>
  <c r="P16" i="7"/>
  <c r="P15" i="7"/>
  <c r="P14" i="7"/>
  <c r="P13" i="7"/>
  <c r="P12" i="7"/>
  <c r="P10" i="7"/>
  <c r="I5" i="7"/>
  <c r="E5" i="7"/>
  <c r="B5" i="7"/>
  <c r="H4" i="7"/>
  <c r="B4" i="7"/>
  <c r="B3" i="7"/>
  <c r="E24" i="6"/>
  <c r="E23" i="6"/>
  <c r="B13" i="6"/>
  <c r="A4" i="8" s="1"/>
  <c r="B12" i="6"/>
  <c r="A3" i="8" s="1"/>
  <c r="I5" i="6"/>
  <c r="E5" i="6"/>
  <c r="B5" i="6"/>
  <c r="H4" i="6"/>
  <c r="B4" i="6"/>
  <c r="B3" i="6"/>
  <c r="E27" i="5"/>
  <c r="E26" i="5"/>
  <c r="J15" i="5"/>
  <c r="D13" i="5"/>
  <c r="J13" i="5" s="1"/>
  <c r="J12" i="5"/>
  <c r="J11" i="5"/>
  <c r="J10" i="5"/>
  <c r="J9" i="5"/>
  <c r="J8" i="5"/>
  <c r="D14" i="5" s="1"/>
  <c r="A2" i="8" s="1"/>
  <c r="I5" i="5"/>
  <c r="E5" i="5"/>
  <c r="B5" i="5"/>
  <c r="H4" i="5"/>
  <c r="B4" i="5"/>
  <c r="B3" i="5"/>
  <c r="E30" i="4"/>
  <c r="E29" i="4"/>
  <c r="I18" i="4"/>
  <c r="J18" i="4" s="1"/>
  <c r="J16" i="4"/>
  <c r="J15" i="4"/>
  <c r="D13" i="4"/>
  <c r="J13" i="4" s="1"/>
  <c r="J12" i="4"/>
  <c r="J11" i="4"/>
  <c r="J10" i="4"/>
  <c r="J9" i="4"/>
  <c r="J8" i="4"/>
  <c r="D14" i="4" s="1"/>
  <c r="I5" i="4"/>
  <c r="E5" i="4"/>
  <c r="B5" i="4"/>
  <c r="H4" i="4"/>
  <c r="B4" i="4"/>
  <c r="B3" i="4"/>
  <c r="J8" i="3"/>
  <c r="I5" i="3"/>
  <c r="E5" i="3"/>
  <c r="B5" i="3"/>
  <c r="H4" i="3"/>
  <c r="B4" i="3"/>
  <c r="B3" i="3"/>
  <c r="E63" i="2"/>
  <c r="E62" i="2"/>
  <c r="I5" i="2"/>
  <c r="E5" i="2"/>
  <c r="B5" i="2"/>
  <c r="H4" i="2"/>
  <c r="B4" i="2"/>
  <c r="B3" i="2"/>
  <c r="I49" i="2" l="1"/>
  <c r="J49" i="2" s="1"/>
  <c r="K49" i="2" s="1"/>
  <c r="I44" i="2"/>
  <c r="J44" i="2" s="1"/>
  <c r="K44" i="2" s="1"/>
  <c r="I39" i="2"/>
  <c r="J39" i="2" s="1"/>
  <c r="K39" i="2" s="1"/>
  <c r="I34" i="2"/>
  <c r="J34" i="2" s="1"/>
  <c r="K34" i="2" s="1"/>
  <c r="I29" i="2"/>
  <c r="J29" i="2" s="1"/>
  <c r="K29" i="2" s="1"/>
  <c r="I24" i="2"/>
  <c r="J24" i="2" s="1"/>
  <c r="K24" i="2" s="1"/>
  <c r="I20" i="2"/>
  <c r="J20" i="2" s="1"/>
  <c r="K20" i="2" s="1"/>
  <c r="I16" i="2"/>
  <c r="J16" i="2" s="1"/>
  <c r="K16" i="2" s="1"/>
  <c r="I12" i="2"/>
  <c r="J12" i="2" s="1"/>
  <c r="K12" i="2" s="1"/>
  <c r="I47" i="2"/>
  <c r="J47" i="2" s="1"/>
  <c r="K47" i="2" s="1"/>
  <c r="I37" i="2"/>
  <c r="J37" i="2" s="1"/>
  <c r="K37" i="2" s="1"/>
  <c r="I26" i="2"/>
  <c r="J26" i="2" s="1"/>
  <c r="K26" i="2" s="1"/>
  <c r="I18" i="2"/>
  <c r="J18" i="2" s="1"/>
  <c r="K18" i="2" s="1"/>
  <c r="I48" i="2"/>
  <c r="J48" i="2" s="1"/>
  <c r="K48" i="2" s="1"/>
  <c r="I38" i="2"/>
  <c r="J38" i="2" s="1"/>
  <c r="K38" i="2" s="1"/>
  <c r="I28" i="2"/>
  <c r="J28" i="2" s="1"/>
  <c r="K28" i="2" s="1"/>
  <c r="I19" i="2"/>
  <c r="J19" i="2" s="1"/>
  <c r="K19" i="2" s="1"/>
  <c r="I10" i="2"/>
  <c r="J10" i="2" s="1"/>
  <c r="K10" i="2" s="1"/>
  <c r="I50" i="2"/>
  <c r="J50" i="2" s="1"/>
  <c r="K50" i="2" s="1"/>
  <c r="I46" i="2"/>
  <c r="J46" i="2" s="1"/>
  <c r="K46" i="2" s="1"/>
  <c r="I41" i="2"/>
  <c r="J41" i="2" s="1"/>
  <c r="K41" i="2" s="1"/>
  <c r="I36" i="2"/>
  <c r="J36" i="2" s="1"/>
  <c r="K36" i="2" s="1"/>
  <c r="I30" i="2"/>
  <c r="J30" i="2" s="1"/>
  <c r="K30" i="2" s="1"/>
  <c r="I25" i="2"/>
  <c r="J25" i="2" s="1"/>
  <c r="K25" i="2" s="1"/>
  <c r="I21" i="2"/>
  <c r="J21" i="2" s="1"/>
  <c r="K21" i="2" s="1"/>
  <c r="I17" i="2"/>
  <c r="J17" i="2" s="1"/>
  <c r="K17" i="2" s="1"/>
  <c r="I13" i="2"/>
  <c r="J13" i="2" s="1"/>
  <c r="K13" i="2" s="1"/>
  <c r="I51" i="2"/>
  <c r="J51" i="2" s="1"/>
  <c r="K51" i="2" s="1"/>
  <c r="I42" i="2"/>
  <c r="J42" i="2" s="1"/>
  <c r="K42" i="2" s="1"/>
  <c r="I31" i="2"/>
  <c r="J31" i="2" s="1"/>
  <c r="K31" i="2" s="1"/>
  <c r="I22" i="2"/>
  <c r="J22" i="2" s="1"/>
  <c r="K22" i="2" s="1"/>
  <c r="I14" i="2"/>
  <c r="J14" i="2" s="1"/>
  <c r="K14" i="2" s="1"/>
  <c r="A1" i="8"/>
  <c r="I43" i="2"/>
  <c r="J43" i="2" s="1"/>
  <c r="K43" i="2" s="1"/>
  <c r="I33" i="2"/>
  <c r="J33" i="2" s="1"/>
  <c r="K33" i="2" s="1"/>
  <c r="I23" i="2"/>
  <c r="J23" i="2" s="1"/>
  <c r="K23" i="2" s="1"/>
  <c r="I15" i="2"/>
  <c r="J15" i="2" s="1"/>
  <c r="K15" i="2" s="1"/>
  <c r="K8" i="2" l="1"/>
  <c r="C8" i="3" l="1"/>
  <c r="J52" i="2"/>
  <c r="C9" i="3" l="1"/>
  <c r="G8" i="3"/>
  <c r="F9" i="3" s="1"/>
  <c r="E8" i="3"/>
  <c r="I8" i="3"/>
  <c r="H9" i="3" s="1"/>
  <c r="D9" i="3" l="1"/>
  <c r="K8" i="3"/>
  <c r="K9" i="3" s="1"/>
  <c r="J9" i="3" s="1"/>
</calcChain>
</file>

<file path=xl/sharedStrings.xml><?xml version="1.0" encoding="utf-8"?>
<sst xmlns="http://schemas.openxmlformats.org/spreadsheetml/2006/main" count="558" uniqueCount="198">
  <si>
    <t>Prefeitura Municipal de Schroeder - SC</t>
  </si>
  <si>
    <t>SEMOSU - Secretaria Municipal de Obras e Serviços Urbanos</t>
  </si>
  <si>
    <t>Data do documento:</t>
  </si>
  <si>
    <t>20/10/2022</t>
  </si>
  <si>
    <t>Licitação número:</t>
  </si>
  <si>
    <t>Lote:</t>
  </si>
  <si>
    <t>Dados da licitante</t>
  </si>
  <si>
    <t>Razão social</t>
  </si>
  <si>
    <t>CNPJ:</t>
  </si>
  <si>
    <t/>
  </si>
  <si>
    <t>Telefone:</t>
  </si>
  <si>
    <t>E-Mail:</t>
  </si>
  <si>
    <t>Nome responsável:</t>
  </si>
  <si>
    <t>CPF responsável:</t>
  </si>
  <si>
    <t>Cidade licitante:</t>
  </si>
  <si>
    <t>UF licitante:</t>
  </si>
  <si>
    <t>Orcamento de obra - Silvio Pretti Est. OPP á Est. 5+17,90m</t>
  </si>
  <si>
    <t xml:space="preserve">Data: </t>
  </si>
  <si>
    <t xml:space="preserve">Empresa: </t>
  </si>
  <si>
    <t xml:space="preserve">Telefone: </t>
  </si>
  <si>
    <t xml:space="preserve">CNPJ: </t>
  </si>
  <si>
    <t xml:space="preserve">Cidade: </t>
  </si>
  <si>
    <t xml:space="preserve">UF: </t>
  </si>
  <si>
    <t>Item</t>
  </si>
  <si>
    <t>Descrição dos itens</t>
  </si>
  <si>
    <t>U.M.</t>
  </si>
  <si>
    <t>Qtde.</t>
  </si>
  <si>
    <t>Custo base R$</t>
  </si>
  <si>
    <t>%BDI/K/TRDE Base</t>
  </si>
  <si>
    <t>Preço base R$</t>
  </si>
  <si>
    <t>Custo Un. R$</t>
  </si>
  <si>
    <t>%BDI/K/TRDE</t>
  </si>
  <si>
    <t>Preço Un. R$</t>
  </si>
  <si>
    <t>Total R$</t>
  </si>
  <si>
    <t>1</t>
  </si>
  <si>
    <t>SILVIO PRETTI EST. OPP Á EST. 5+17,90M</t>
  </si>
  <si>
    <t>Etapa</t>
  </si>
  <si>
    <t>1.1</t>
  </si>
  <si>
    <t>ADMINISTRAÇÃO LOCAL DA OBRA</t>
  </si>
  <si>
    <t>Serviço</t>
  </si>
  <si>
    <t>1.1.1</t>
  </si>
  <si>
    <t>LOCAÇÃO DE BANHEIRO QUÍMICO, INCLUSO 1 LIMPEZA SEMANAL, ENTREGA E RETIRADA</t>
  </si>
  <si>
    <t>MÊS</t>
  </si>
  <si>
    <t>1.2</t>
  </si>
  <si>
    <t>SERVIÇOS INICIAIS E DRENAGEM</t>
  </si>
  <si>
    <t>1.2.1</t>
  </si>
  <si>
    <t>PLACA DE OBRA EM CHAPA DE AÇO GALVANIZADO (2,40 M X 1,20 M), INCLUSO SARRAFO DE MADEIRA, PONTALETE, PLACA DE OBRA, PREÇO DE AÇO, CARPINTEIRO, SERVENTE, CONCRETO MAGRO.</t>
  </si>
  <si>
    <t>M2</t>
  </si>
  <si>
    <t>1.2.2</t>
  </si>
  <si>
    <t>SERVIÇOS TOPOGRÁFICOS PARA PAVIMENTAÇÃO (LOCAÇÃO DO GREIDE E NIVELAMENTO), INCLUSIVE ACOMPANHAMENTO E NOTA DE SERVIÇOS.</t>
  </si>
  <si>
    <t>1.2.3</t>
  </si>
  <si>
    <t>REMOÇÃO DE RAÍZES/ÁRVORES (CONTAGEM DIRETA PROJETO)</t>
  </si>
  <si>
    <t>UN</t>
  </si>
  <si>
    <t>1.2.4</t>
  </si>
  <si>
    <t>DEMOLIÇÃO MECÂNICANIZADA DE CONCRETO ARMADO, SEM REAPROVEITAMENTO (MEDIÇÃO DIRETA PROJETO)</t>
  </si>
  <si>
    <t>M³</t>
  </si>
  <si>
    <t>1.2.5</t>
  </si>
  <si>
    <t>TRANSPORTE DE ENTULHO DA DEMOLIÇÃO DE CONCRETO COM CAMINHÃO BASCULANTE, EM RODOVIA PAVIMENTADA, DMT CONSIDERADO 1,4KM</t>
  </si>
  <si>
    <t>M3XKM</t>
  </si>
  <si>
    <t>1.2.6</t>
  </si>
  <si>
    <t>FECHAMENTO DE BOCA DE LOBO (COM TAMPA DE CONCRETO) - BASE SINAP CÓD. 97904 (CONTAGEM DIRETA PROJETO)</t>
  </si>
  <si>
    <t>1.2.7</t>
  </si>
  <si>
    <t>ESCAVAÇÃO, CARGA DE MATERIAL DE 1ª CATEGORIA PARA BOTA FORA, COM TRATOR E CAÇAMBA 6 M³. ACRESCIDO 30% DE ÍNDICE DE EMPOLAMENTO DO MATERIAL</t>
  </si>
  <si>
    <t>M3</t>
  </si>
  <si>
    <t>1.2.8</t>
  </si>
  <si>
    <t>TRANSPORTE DE MATERIAL DE 1ª CATEGORIA PARA BOTA FORA, COM CAMINHÃO BASCULANTE 10 M³. DMT 1,8 KM</t>
  </si>
  <si>
    <t>1.2.9</t>
  </si>
  <si>
    <t>FORNECIMENTO E ASSENTAMENTO DE BRITA 2 PARA BERÇO EM TUBULAÇÃO, CONFORME PROJETO - PREPARO DE FUNDO DE VALA COM LARGURA MAIOR OU IGUAL A 1,5 M E MENOR QUE 2,5 M, COM CAMADA DE BRITA, LANÇAMENTO MECANIZADO. AF_08/2020</t>
  </si>
  <si>
    <t>1.2.10</t>
  </si>
  <si>
    <t>TUBO DE CONCRETO (SIMPLES) PARA REDES COLETORAS DE ÁGUAS PLUVIAIS CLASSE PS1, ENCAIXE MACHO E FEMEA, DIÂMETRO DE 300MM, INSTALADO EM LOCAL COM BAIXO NÍVEL INTERFERÊNCIAS - FORNECIMENTO E ASSENTAMENTO</t>
  </si>
  <si>
    <t>M</t>
  </si>
  <si>
    <t>1.2.11</t>
  </si>
  <si>
    <t>ATERRO MECANIZADO DE VALA COM ESCAVADEIRA HIDRÁULICA, COM MATERIAL DE JAZIDA. INCLUSO 30% DE ÍNDICE DE EMPOLAMENTO DO SOLO.</t>
  </si>
  <si>
    <t>1.2.12</t>
  </si>
  <si>
    <t>TRANSPORTE DE MATERIAL PARA ATERRO COM CAMINHÃO BASCULANTE 10 M³, EM VIA PAVIMENTADA, DMT ATÉ 30 KM, (UNIDADE: M3 X KM). AF_12/2016 - CONSIDERADO 12 KM</t>
  </si>
  <si>
    <t>1.2.13</t>
  </si>
  <si>
    <t>CAIXA COLETORA EM BLOCOS DE CONCRETO, ACABAMENTO INTERNO EM CHAPISCO, SOBRE LASTRO DE CONCRETO 10CM;</t>
  </si>
  <si>
    <t>1.2.14</t>
  </si>
  <si>
    <t>GRELHA DE FERRO FUNDIDO SIMPLES COM REQUADRO, ASSENTAMENTO EM ARGAMASSA CIMENTO/AREIA 1:4 (DIMENSÕES CONFORME PROJETO) - FORNECIMENTO E INSTALAÇÃO</t>
  </si>
  <si>
    <t>1.2.15</t>
  </si>
  <si>
    <t>CAIXA ENTERRADA DISTRIBUIDORA DE VAZÃO (SUMIDOUROS MÚLTIPLOS), RETANGULAR, EM ALVENARIA COM BLOCOS DE CONCRETO, DIMENSÕES INTERNAS: 0,60 X 0,60 X H=0,50 M. AF_12/2020</t>
  </si>
  <si>
    <t>1.3</t>
  </si>
  <si>
    <t>EXECUÇÃO DA SUB BASE E/OU SUB LEITO</t>
  </si>
  <si>
    <t>1.3.1</t>
  </si>
  <si>
    <t>ESCAVAÇÃO HORIZONTAL, INCLUINDO ESCARIFICAÇÃO, CARGA, DESCARGA E TRANSPORTE EM SOLO DE 2A CATEGORIA COM TRATOR DE ESTEIRAS (347HP/LÂMINA: 8,70M3) E CAMINHÃO BASCULANTE DE 14M3, DMT ATÉ 200M. (REFERENTE AO NIVELAMENTO DA VIA, PROFUNDIDADE DE 20CM).</t>
  </si>
  <si>
    <t>1.3.2</t>
  </si>
  <si>
    <t>TRANSPORTE DE SOLOS INSERVÍVEIS PARA BOTA FORA, COM CAMINHÃO BASCULANTE 10 M³,EM VIA URBANA PAVIMENTADA, DMT ATÉ 30 KM (UNIDADE: M3 X KM). AF_12/2016 - CONSIDERADO 1,8 KM</t>
  </si>
  <si>
    <t>1.3.3</t>
  </si>
  <si>
    <t>EXECUÇÃO E COMPACTAÇÃO DE SUB BASE COM MACADAME SECO E=15CM</t>
  </si>
  <si>
    <t>1.3.4</t>
  </si>
  <si>
    <t>TRANSPORTE DE SUB BASE COM CAMINHÃO BASCULANTE 10 M³, EM VIA PAVIMENTADA, DMT ATÉ 30 KM (UNIDADE: M3 X KM). AF_12/2016 - CONSIDERADO 12 KM, INCLUSO 30% DE ÍNDICE DE EMPOLAMENTO DO SOLO</t>
  </si>
  <si>
    <t>1.4</t>
  </si>
  <si>
    <t>EXECUÇÃO BASE</t>
  </si>
  <si>
    <t>1.4.1</t>
  </si>
  <si>
    <t>EXECUÇÃO E COMPACTAÇÃO DE BASE (E = 15 CM) COM BRITA GRADUADA SIMPLES - EXCLUSIVE CARGA E TRANSPORTE</t>
  </si>
  <si>
    <t>1.4.2</t>
  </si>
  <si>
    <t>TRANSPORTE LOCAL COM CAMINHÃO BASCULANTE 10 M³, EM VIA PAVIMENTADA PARA DISTÂNCIAS SUPERIORES, DMT ATÉ 30 KM (UNIDADE: M3XKM). AF_12/2016 - CONSIDERADO DMT 12 KM</t>
  </si>
  <si>
    <t>1.5</t>
  </si>
  <si>
    <t>PAVIMENTAÇÃO</t>
  </si>
  <si>
    <t>1.5.1</t>
  </si>
  <si>
    <t>EXECUÇÃO DE IMPRIMAÇÃO COM ASFALTO DILUÍDO CM-30 - BASE SINAP CÓD. 96401.</t>
  </si>
  <si>
    <t>1.5.2</t>
  </si>
  <si>
    <t>EXECUÇÃO DA PINTURA DE LIGAÇÃO COM RR-2C</t>
  </si>
  <si>
    <t>1.5.3</t>
  </si>
  <si>
    <t>FORNECIMENTO E EXECUÇÃO (MATERIAL BETUMINOSO E AGREGADOS) E USINAGEM, E= 5,0 CM - CONCRETO BETUMINOSO USINADO A QUENTE (CBUQ) PARA PAVIMENTAÇÃO ASFALTICA - ROLO COMPACTADOR VIBRATÓRIO, ROLO COMPACTADOR DE PNEUS, RASTELEIRO, CAMINHÃO BASCULANTE 10 M³, VIBROACABADORA DE ASFALTO SOBRE ESTEIRAS</t>
  </si>
  <si>
    <t>1.5.4</t>
  </si>
  <si>
    <t>TRANSPORTE DE MATERIAL ASFALTICO, COM CAMINHÃO COM CAPACIDADE DE 20000 L (CONSIDERADO DMT 35 KM)</t>
  </si>
  <si>
    <t>TXKM</t>
  </si>
  <si>
    <t>1.6</t>
  </si>
  <si>
    <t>PASSEIO EM PAVER E GUIA DE MEIO FIO</t>
  </si>
  <si>
    <t>1.6.1</t>
  </si>
  <si>
    <t xml:space="preserve">FORNECIMENTO E ASSENTAMENTO DE GUIA MEIO FIO PRÉ MOLDADO EM CONCRETO E GUIA EM MEIO FIO PARA COTENÇÃO LATERAL, DIMENSÕES 100 CM X 15 CM X 13 CM X 30 CM </t>
  </si>
  <si>
    <t>1.6.2</t>
  </si>
  <si>
    <t>LASTRO COM MATERIAL GRANULAR (PEDRA BRITADA N.2), APLICADO EM PISOS OU LAJES SOBRE SOLO, ESPESSURA DE *10 CM*. AF_08/2017</t>
  </si>
  <si>
    <t>1.6.3</t>
  </si>
  <si>
    <t>PAVIMENTAÇÃO EM BLOCOS INTERTRAVADOS DE CONCRETO FCK 35 MPA (TIPO PAVER), E = 6 CM - INCLUSIVE FORNECIMENTO E ESPALHAMENTO DE PÓ DE PEDRA/AREIA P/ NIVELAMENTO E/OU ASSENTAMENTO (E = 3 CM) E DE AREIA PARA REJUNTE (E JUNTAS ? 5 MM) - (CALCETEIRO, SERVENTE, PLACA VIBRATÓRIA, CORTADOR DE PISO, ETC). (MEDIÇÃO DIRETA PROJETO)</t>
  </si>
  <si>
    <t>1.6.4</t>
  </si>
  <si>
    <t>FORNEC. E ASSENTAMENTO DE PISO PODOTÁTIL (ALERTA/DIRECIONAL) DE CONCRETO FCK 35 MPA., COR VERMELHA, E = 6 CM, INCLUSIVE FORNECIMENTO E ESPALHAMENTO DE PÓ DE PEDRA/AREIA P/ NIVELAMENTO E OU ASSENTAMENTO (E = 3 CM) E DE AREIA P/ REJUNTE (E JUNTAS ? 5 MM)- (CALCETEIRO, SERVENTE, PLACA VIBRATÓRIA, CORTADOR DE PISO, ETC).</t>
  </si>
  <si>
    <t>1.7</t>
  </si>
  <si>
    <t>SINALIZAÇÃO VIARIA</t>
  </si>
  <si>
    <t>1.7.1</t>
  </si>
  <si>
    <t>SINALIZAÇÃO HORIZONTAL COM TINTA RETRORREFLETIVA A BASE DE RESINA ACRÍLICA COM MICROESFERAS DE VIDRO</t>
  </si>
  <si>
    <t>1.7.2</t>
  </si>
  <si>
    <t>CONCRETO FCK 15 MPA, LANÇAMENTO, APLICAÇÃO MANUAL DE CONCRETO, INCLUSIVE PREPARO (0,30 X 0,20 X 0,20), (CIMENTO/ AREIA MÉDIA/ BRITA 1) - PREPARO MECÂNICO COM BETONEIRA 400 L</t>
  </si>
  <si>
    <t>1.7.3</t>
  </si>
  <si>
    <t xml:space="preserve">ESCAVAÇÃO MANUAL DE VALA COM PROFUNDIDADE  &lt; 1,30 M </t>
  </si>
  <si>
    <t>1.7.4</t>
  </si>
  <si>
    <t>PLACA DE REGULAMENTAÇÃO EM AÇO D = 0,60 M - PELÍCULA RETRORREFLETIVA TIPO I + SI - FORNECIMENTO E IMPLANTAÇÃO</t>
  </si>
  <si>
    <t>1.7.5</t>
  </si>
  <si>
    <t>PLACA DE ADVERTÊNCIA EM AÇO, LADO DE 0,60 M - PELÍCULA RETRORREFLETIVA TIPO I + SI - FORNECIMENTO E IMPLANTAÇÃO (CONTAGEM DIRETA PROJETO)</t>
  </si>
  <si>
    <t>1.7.6</t>
  </si>
  <si>
    <t>SUPORTE METÁLICO GALVANIZADO PARA PLACA DE ADVERTÊNCIA OU REGULAMENTAÇÃO - LADO OU DIÂMETRO DE 0,60 M - FORNECIMENTO E IMPLANTAÇÃO (CONTAGEM DIRETA PROJETO)</t>
  </si>
  <si>
    <t>Valor total R$</t>
  </si>
  <si>
    <t>Itens com 'Custo Un. R$' na cor azul são de contrapartida do município, por isso seu custo deve permanecer zero!</t>
  </si>
  <si>
    <t>Itens com 'Custo Un. R$' na cor amarela serão executados pela empresa contratante!</t>
  </si>
  <si>
    <t>% Mês 1</t>
  </si>
  <si>
    <t>R$ Mês 1</t>
  </si>
  <si>
    <t>% Mês 2</t>
  </si>
  <si>
    <t>R$ Mês 2</t>
  </si>
  <si>
    <t>% Mês 3</t>
  </si>
  <si>
    <t>R$ Mês 3</t>
  </si>
  <si>
    <t>% Total</t>
  </si>
  <si>
    <t>R$ Total</t>
  </si>
  <si>
    <t>Totais cronograma</t>
  </si>
  <si>
    <t>1º quartil</t>
  </si>
  <si>
    <t>3º quartil</t>
  </si>
  <si>
    <t>Proposto</t>
  </si>
  <si>
    <t>Identificação</t>
  </si>
  <si>
    <t>AC</t>
  </si>
  <si>
    <t>Administração Central</t>
  </si>
  <si>
    <t>S+G</t>
  </si>
  <si>
    <t>Seguro e Garantia</t>
  </si>
  <si>
    <t>R</t>
  </si>
  <si>
    <t>Risco</t>
  </si>
  <si>
    <t>DF</t>
  </si>
  <si>
    <t>Despesas Financeiras</t>
  </si>
  <si>
    <t>L</t>
  </si>
  <si>
    <t>Lucro</t>
  </si>
  <si>
    <t>I*</t>
  </si>
  <si>
    <t>Tributos *</t>
  </si>
  <si>
    <t>Total</t>
  </si>
  <si>
    <t>PIS e COFINS</t>
  </si>
  <si>
    <t>Alíquota ISS</t>
  </si>
  <si>
    <t>Base de cálculo</t>
  </si>
  <si>
    <t>ISS Aplicável</t>
  </si>
  <si>
    <t>Cont. Prev. s/Rec.Bruta</t>
  </si>
  <si>
    <t>K1=</t>
  </si>
  <si>
    <t>Encargos sociais incidentes sobre a mão de obra</t>
  </si>
  <si>
    <t>k2=</t>
  </si>
  <si>
    <t>Administração central (overhead)</t>
  </si>
  <si>
    <t>k3=</t>
  </si>
  <si>
    <t>Margem bruta</t>
  </si>
  <si>
    <t>k4=</t>
  </si>
  <si>
    <t>Impostos (PIS + COFINS + ISS)</t>
  </si>
  <si>
    <t>K</t>
  </si>
  <si>
    <t>{[(1+k1+k2)(1+k3)]/(1-k4)}</t>
  </si>
  <si>
    <t>TRDE</t>
  </si>
  <si>
    <t>[(1+k3)/(1-k4)]</t>
  </si>
  <si>
    <t>Nível</t>
  </si>
  <si>
    <t>Descrição</t>
  </si>
  <si>
    <t>Unid.</t>
  </si>
  <si>
    <t>Preço Unit. (R$)</t>
  </si>
  <si>
    <t>Preço Total (R$)</t>
  </si>
  <si>
    <t>Título dos eventos</t>
  </si>
  <si>
    <t>2</t>
  </si>
  <si>
    <t>3</t>
  </si>
  <si>
    <t>4</t>
  </si>
  <si>
    <t>5</t>
  </si>
  <si>
    <t>6</t>
  </si>
  <si>
    <t>Frente 1</t>
  </si>
  <si>
    <t>Meta</t>
  </si>
  <si>
    <t>Mês</t>
  </si>
  <si>
    <t>ADMINISTRAÇÃO LOCAL</t>
  </si>
  <si>
    <t>m2</t>
  </si>
  <si>
    <t>m³</t>
  </si>
  <si>
    <t>un</t>
  </si>
  <si>
    <t>m</t>
  </si>
  <si>
    <t>PAVIMENTAÇÃO E BOCAS DE LOBO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</si>
</sst>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0\ 000\ 000\ 0000\ 00"/>
    <numFmt numFmtId="165" formatCode="00\ 000\ 0000\ 00"/>
    <numFmt numFmtId="166" formatCode="\(##\)\ ####\-####"/>
    <numFmt numFmtId="167" formatCode="\(000\)\ 0000\-0000"/>
    <numFmt numFmtId="168" formatCode="#,##0.0000"/>
    <numFmt numFmtId="169" formatCode="###,##0.00"/>
    <numFmt numFmtId="170" formatCode="#,##0.00##"/>
    <numFmt numFmtId="171" formatCode="###,##0.0000"/>
  </numFmts>
  <fonts count="1339" x14ac:knownFonts="1">
    <font>
      <sz val="11"/>
      <color indexed="8"/>
      <name val="Calibri"/>
      <family val="2"/>
      <scheme val="minor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color indexed="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64"/>
      </patternFill>
    </fill>
    <fill>
      <patternFill patternType="solid">
        <fgColor rgb="FFC0C0C0"/>
      </patternFill>
    </fill>
    <fill>
      <patternFill patternType="solid">
        <fgColor rgb="FFB0E0E6"/>
      </patternFill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348">
    <xf numFmtId="0" fontId="0" fillId="0" borderId="0" xfId="0"/>
    <xf numFmtId="0" fontId="6" fillId="0" borderId="0" xfId="0" applyFont="1" applyAlignment="1">
      <alignment horizontal="left" vertical="top"/>
    </xf>
    <xf numFmtId="14" fontId="0" fillId="0" borderId="0" xfId="0" applyNumberFormat="1"/>
    <xf numFmtId="0" fontId="9" fillId="3" borderId="0" xfId="0" applyFont="1" applyFill="1" applyAlignment="1">
      <alignment horizontal="left"/>
    </xf>
    <xf numFmtId="0" fontId="10" fillId="3" borderId="1" xfId="0" applyFont="1" applyFill="1" applyBorder="1" applyAlignment="1">
      <alignment horizontal="left"/>
    </xf>
    <xf numFmtId="0" fontId="18" fillId="3" borderId="1" xfId="0" applyFont="1" applyFill="1" applyBorder="1" applyAlignment="1">
      <alignment horizontal="left"/>
    </xf>
    <xf numFmtId="0" fontId="19" fillId="3" borderId="1" xfId="0" applyFont="1" applyFill="1" applyBorder="1" applyAlignment="1">
      <alignment horizontal="left"/>
    </xf>
    <xf numFmtId="4" fontId="20" fillId="3" borderId="1" xfId="0" applyNumberFormat="1" applyFont="1" applyFill="1" applyBorder="1" applyAlignment="1">
      <alignment horizontal="right"/>
    </xf>
    <xf numFmtId="0" fontId="21" fillId="0" borderId="0" xfId="0" applyFont="1"/>
    <xf numFmtId="0" fontId="22" fillId="0" borderId="1" xfId="0" applyFont="1" applyBorder="1" applyAlignment="1">
      <alignment horizontal="left" vertical="top"/>
    </xf>
    <xf numFmtId="0" fontId="24" fillId="0" borderId="0" xfId="0" applyFont="1"/>
    <xf numFmtId="0" fontId="25" fillId="0" borderId="1" xfId="0" applyFont="1" applyBorder="1" applyAlignment="1">
      <alignment horizontal="left" vertical="top"/>
    </xf>
    <xf numFmtId="0" fontId="26" fillId="0" borderId="1" xfId="0" applyFont="1" applyBorder="1" applyAlignment="1">
      <alignment horizontal="left" vertical="top" wrapText="1"/>
    </xf>
    <xf numFmtId="0" fontId="27" fillId="0" borderId="1" xfId="0" applyFont="1" applyBorder="1" applyAlignment="1">
      <alignment horizontal="center" vertical="top"/>
    </xf>
    <xf numFmtId="168" fontId="28" fillId="0" borderId="1" xfId="0" applyNumberFormat="1" applyFont="1" applyBorder="1" applyAlignment="1">
      <alignment horizontal="right" vertical="top"/>
    </xf>
    <xf numFmtId="169" fontId="29" fillId="0" borderId="1" xfId="0" applyNumberFormat="1" applyFont="1" applyBorder="1" applyAlignment="1">
      <alignment horizontal="right" vertical="top"/>
    </xf>
    <xf numFmtId="169" fontId="30" fillId="0" borderId="1" xfId="0" applyNumberFormat="1" applyFont="1" applyBorder="1" applyAlignment="1">
      <alignment horizontal="right" vertical="top"/>
    </xf>
    <xf numFmtId="169" fontId="31" fillId="0" borderId="1" xfId="0" applyNumberFormat="1" applyFont="1" applyBorder="1" applyAlignment="1">
      <alignment horizontal="right" vertical="top"/>
    </xf>
    <xf numFmtId="4" fontId="32" fillId="2" borderId="1" xfId="0" applyNumberFormat="1" applyFont="1" applyFill="1" applyBorder="1" applyAlignment="1" applyProtection="1">
      <alignment horizontal="right" vertical="top"/>
      <protection locked="0"/>
    </xf>
    <xf numFmtId="170" fontId="33" fillId="0" borderId="1" xfId="0" applyNumberFormat="1" applyFont="1" applyBorder="1" applyAlignment="1">
      <alignment horizontal="right" vertical="top"/>
    </xf>
    <xf numFmtId="4" fontId="34" fillId="0" borderId="1" xfId="0" applyNumberFormat="1" applyFont="1" applyBorder="1" applyAlignment="1">
      <alignment horizontal="right" vertical="top"/>
    </xf>
    <xf numFmtId="4" fontId="35" fillId="0" borderId="1" xfId="0" applyNumberFormat="1" applyFont="1" applyBorder="1" applyAlignment="1">
      <alignment horizontal="right" vertical="top"/>
    </xf>
    <xf numFmtId="0" fontId="36" fillId="0" borderId="0" xfId="0" applyFont="1"/>
    <xf numFmtId="0" fontId="37" fillId="0" borderId="1" xfId="0" applyFont="1" applyBorder="1" applyAlignment="1">
      <alignment horizontal="left" vertical="top"/>
    </xf>
    <xf numFmtId="0" fontId="39" fillId="0" borderId="0" xfId="0" applyFont="1"/>
    <xf numFmtId="0" fontId="40" fillId="0" borderId="1" xfId="0" applyFont="1" applyBorder="1" applyAlignment="1">
      <alignment horizontal="left" vertical="top"/>
    </xf>
    <xf numFmtId="0" fontId="41" fillId="0" borderId="1" xfId="0" applyFont="1" applyBorder="1" applyAlignment="1">
      <alignment horizontal="left" vertical="top" wrapText="1"/>
    </xf>
    <xf numFmtId="0" fontId="42" fillId="0" borderId="1" xfId="0" applyFont="1" applyBorder="1" applyAlignment="1">
      <alignment horizontal="center" vertical="top"/>
    </xf>
    <xf numFmtId="168" fontId="43" fillId="0" borderId="1" xfId="0" applyNumberFormat="1" applyFont="1" applyBorder="1" applyAlignment="1">
      <alignment horizontal="right" vertical="top"/>
    </xf>
    <xf numFmtId="169" fontId="44" fillId="0" borderId="1" xfId="0" applyNumberFormat="1" applyFont="1" applyBorder="1" applyAlignment="1">
      <alignment horizontal="right" vertical="top"/>
    </xf>
    <xf numFmtId="169" fontId="45" fillId="0" borderId="1" xfId="0" applyNumberFormat="1" applyFont="1" applyBorder="1" applyAlignment="1">
      <alignment horizontal="right" vertical="top"/>
    </xf>
    <xf numFmtId="169" fontId="46" fillId="0" borderId="1" xfId="0" applyNumberFormat="1" applyFont="1" applyBorder="1" applyAlignment="1">
      <alignment horizontal="right" vertical="top"/>
    </xf>
    <xf numFmtId="4" fontId="47" fillId="2" borderId="1" xfId="0" applyNumberFormat="1" applyFont="1" applyFill="1" applyBorder="1" applyAlignment="1" applyProtection="1">
      <alignment horizontal="right" vertical="top"/>
      <protection locked="0"/>
    </xf>
    <xf numFmtId="170" fontId="48" fillId="0" borderId="1" xfId="0" applyNumberFormat="1" applyFont="1" applyBorder="1" applyAlignment="1">
      <alignment horizontal="right" vertical="top"/>
    </xf>
    <xf numFmtId="4" fontId="49" fillId="0" borderId="1" xfId="0" applyNumberFormat="1" applyFont="1" applyBorder="1" applyAlignment="1">
      <alignment horizontal="right" vertical="top"/>
    </xf>
    <xf numFmtId="4" fontId="50" fillId="0" borderId="1" xfId="0" applyNumberFormat="1" applyFont="1" applyBorder="1" applyAlignment="1">
      <alignment horizontal="right" vertical="top"/>
    </xf>
    <xf numFmtId="0" fontId="51" fillId="0" borderId="0" xfId="0" applyFont="1"/>
    <xf numFmtId="0" fontId="52" fillId="0" borderId="1" xfId="0" applyFont="1" applyBorder="1" applyAlignment="1">
      <alignment horizontal="left" vertical="top"/>
    </xf>
    <xf numFmtId="0" fontId="53" fillId="0" borderId="1" xfId="0" applyFont="1" applyBorder="1" applyAlignment="1">
      <alignment horizontal="left" vertical="top" wrapText="1"/>
    </xf>
    <xf numFmtId="0" fontId="54" fillId="0" borderId="1" xfId="0" applyFont="1" applyBorder="1" applyAlignment="1">
      <alignment horizontal="center" vertical="top"/>
    </xf>
    <xf numFmtId="168" fontId="55" fillId="0" borderId="1" xfId="0" applyNumberFormat="1" applyFont="1" applyBorder="1" applyAlignment="1">
      <alignment horizontal="right" vertical="top"/>
    </xf>
    <xf numFmtId="169" fontId="56" fillId="0" borderId="1" xfId="0" applyNumberFormat="1" applyFont="1" applyBorder="1" applyAlignment="1">
      <alignment horizontal="right" vertical="top"/>
    </xf>
    <xf numFmtId="169" fontId="57" fillId="0" borderId="1" xfId="0" applyNumberFormat="1" applyFont="1" applyBorder="1" applyAlignment="1">
      <alignment horizontal="right" vertical="top"/>
    </xf>
    <xf numFmtId="169" fontId="58" fillId="0" borderId="1" xfId="0" applyNumberFormat="1" applyFont="1" applyBorder="1" applyAlignment="1">
      <alignment horizontal="right" vertical="top"/>
    </xf>
    <xf numFmtId="4" fontId="59" fillId="2" borderId="1" xfId="0" applyNumberFormat="1" applyFont="1" applyFill="1" applyBorder="1" applyAlignment="1" applyProtection="1">
      <alignment horizontal="right" vertical="top"/>
      <protection locked="0"/>
    </xf>
    <xf numFmtId="170" fontId="60" fillId="0" borderId="1" xfId="0" applyNumberFormat="1" applyFont="1" applyBorder="1" applyAlignment="1">
      <alignment horizontal="right" vertical="top"/>
    </xf>
    <xf numFmtId="4" fontId="61" fillId="0" borderId="1" xfId="0" applyNumberFormat="1" applyFont="1" applyBorder="1" applyAlignment="1">
      <alignment horizontal="right" vertical="top"/>
    </xf>
    <xf numFmtId="4" fontId="62" fillId="0" borderId="1" xfId="0" applyNumberFormat="1" applyFont="1" applyBorder="1" applyAlignment="1">
      <alignment horizontal="right" vertical="top"/>
    </xf>
    <xf numFmtId="0" fontId="63" fillId="0" borderId="0" xfId="0" applyFont="1"/>
    <xf numFmtId="0" fontId="64" fillId="0" borderId="1" xfId="0" applyFont="1" applyBorder="1" applyAlignment="1">
      <alignment horizontal="left" vertical="top"/>
    </xf>
    <xf numFmtId="0" fontId="65" fillId="0" borderId="1" xfId="0" applyFont="1" applyBorder="1" applyAlignment="1">
      <alignment horizontal="left" vertical="top" wrapText="1"/>
    </xf>
    <xf numFmtId="0" fontId="66" fillId="0" borderId="1" xfId="0" applyFont="1" applyBorder="1" applyAlignment="1">
      <alignment horizontal="center" vertical="top"/>
    </xf>
    <xf numFmtId="168" fontId="67" fillId="0" borderId="1" xfId="0" applyNumberFormat="1" applyFont="1" applyBorder="1" applyAlignment="1">
      <alignment horizontal="right" vertical="top"/>
    </xf>
    <xf numFmtId="169" fontId="68" fillId="0" borderId="1" xfId="0" applyNumberFormat="1" applyFont="1" applyBorder="1" applyAlignment="1">
      <alignment horizontal="right" vertical="top"/>
    </xf>
    <xf numFmtId="169" fontId="69" fillId="0" borderId="1" xfId="0" applyNumberFormat="1" applyFont="1" applyBorder="1" applyAlignment="1">
      <alignment horizontal="right" vertical="top"/>
    </xf>
    <xf numFmtId="169" fontId="70" fillId="0" borderId="1" xfId="0" applyNumberFormat="1" applyFont="1" applyBorder="1" applyAlignment="1">
      <alignment horizontal="right" vertical="top"/>
    </xf>
    <xf numFmtId="4" fontId="71" fillId="2" borderId="1" xfId="0" applyNumberFormat="1" applyFont="1" applyFill="1" applyBorder="1" applyAlignment="1" applyProtection="1">
      <alignment horizontal="right" vertical="top"/>
      <protection locked="0"/>
    </xf>
    <xf numFmtId="170" fontId="72" fillId="0" borderId="1" xfId="0" applyNumberFormat="1" applyFont="1" applyBorder="1" applyAlignment="1">
      <alignment horizontal="right" vertical="top"/>
    </xf>
    <xf numFmtId="4" fontId="73" fillId="0" borderId="1" xfId="0" applyNumberFormat="1" applyFont="1" applyBorder="1" applyAlignment="1">
      <alignment horizontal="right" vertical="top"/>
    </xf>
    <xf numFmtId="4" fontId="74" fillId="0" borderId="1" xfId="0" applyNumberFormat="1" applyFont="1" applyBorder="1" applyAlignment="1">
      <alignment horizontal="right" vertical="top"/>
    </xf>
    <xf numFmtId="0" fontId="75" fillId="0" borderId="0" xfId="0" applyFont="1"/>
    <xf numFmtId="0" fontId="76" fillId="0" borderId="1" xfId="0" applyFont="1" applyBorder="1" applyAlignment="1">
      <alignment horizontal="left" vertical="top"/>
    </xf>
    <xf numFmtId="0" fontId="77" fillId="0" borderId="1" xfId="0" applyFont="1" applyBorder="1" applyAlignment="1">
      <alignment horizontal="left" vertical="top" wrapText="1"/>
    </xf>
    <xf numFmtId="0" fontId="78" fillId="0" borderId="1" xfId="0" applyFont="1" applyBorder="1" applyAlignment="1">
      <alignment horizontal="center" vertical="top"/>
    </xf>
    <xf numFmtId="168" fontId="79" fillId="0" borderId="1" xfId="0" applyNumberFormat="1" applyFont="1" applyBorder="1" applyAlignment="1">
      <alignment horizontal="right" vertical="top"/>
    </xf>
    <xf numFmtId="169" fontId="80" fillId="0" borderId="1" xfId="0" applyNumberFormat="1" applyFont="1" applyBorder="1" applyAlignment="1">
      <alignment horizontal="right" vertical="top"/>
    </xf>
    <xf numFmtId="169" fontId="81" fillId="0" borderId="1" xfId="0" applyNumberFormat="1" applyFont="1" applyBorder="1" applyAlignment="1">
      <alignment horizontal="right" vertical="top"/>
    </xf>
    <xf numFmtId="169" fontId="82" fillId="0" borderId="1" xfId="0" applyNumberFormat="1" applyFont="1" applyBorder="1" applyAlignment="1">
      <alignment horizontal="right" vertical="top"/>
    </xf>
    <xf numFmtId="4" fontId="83" fillId="2" borderId="1" xfId="0" applyNumberFormat="1" applyFont="1" applyFill="1" applyBorder="1" applyAlignment="1" applyProtection="1">
      <alignment horizontal="right" vertical="top"/>
      <protection locked="0"/>
    </xf>
    <xf numFmtId="170" fontId="84" fillId="0" borderId="1" xfId="0" applyNumberFormat="1" applyFont="1" applyBorder="1" applyAlignment="1">
      <alignment horizontal="right" vertical="top"/>
    </xf>
    <xf numFmtId="4" fontId="85" fillId="0" borderId="1" xfId="0" applyNumberFormat="1" applyFont="1" applyBorder="1" applyAlignment="1">
      <alignment horizontal="right" vertical="top"/>
    </xf>
    <xf numFmtId="4" fontId="86" fillId="0" borderId="1" xfId="0" applyNumberFormat="1" applyFont="1" applyBorder="1" applyAlignment="1">
      <alignment horizontal="right" vertical="top"/>
    </xf>
    <xf numFmtId="0" fontId="87" fillId="0" borderId="0" xfId="0" applyFont="1"/>
    <xf numFmtId="0" fontId="88" fillId="0" borderId="1" xfId="0" applyFont="1" applyBorder="1" applyAlignment="1">
      <alignment horizontal="left" vertical="top"/>
    </xf>
    <xf numFmtId="0" fontId="89" fillId="0" borderId="1" xfId="0" applyFont="1" applyBorder="1" applyAlignment="1">
      <alignment horizontal="left" vertical="top" wrapText="1"/>
    </xf>
    <xf numFmtId="0" fontId="90" fillId="0" borderId="1" xfId="0" applyFont="1" applyBorder="1" applyAlignment="1">
      <alignment horizontal="center" vertical="top"/>
    </xf>
    <xf numFmtId="168" fontId="91" fillId="0" borderId="1" xfId="0" applyNumberFormat="1" applyFont="1" applyBorder="1" applyAlignment="1">
      <alignment horizontal="right" vertical="top"/>
    </xf>
    <xf numFmtId="169" fontId="92" fillId="0" borderId="1" xfId="0" applyNumberFormat="1" applyFont="1" applyBorder="1" applyAlignment="1">
      <alignment horizontal="right" vertical="top"/>
    </xf>
    <xf numFmtId="169" fontId="93" fillId="0" borderId="1" xfId="0" applyNumberFormat="1" applyFont="1" applyBorder="1" applyAlignment="1">
      <alignment horizontal="right" vertical="top"/>
    </xf>
    <xf numFmtId="169" fontId="94" fillId="0" borderId="1" xfId="0" applyNumberFormat="1" applyFont="1" applyBorder="1" applyAlignment="1">
      <alignment horizontal="right" vertical="top"/>
    </xf>
    <xf numFmtId="4" fontId="95" fillId="2" borderId="1" xfId="0" applyNumberFormat="1" applyFont="1" applyFill="1" applyBorder="1" applyAlignment="1" applyProtection="1">
      <alignment horizontal="right" vertical="top"/>
      <protection locked="0"/>
    </xf>
    <xf numFmtId="170" fontId="96" fillId="0" borderId="1" xfId="0" applyNumberFormat="1" applyFont="1" applyBorder="1" applyAlignment="1">
      <alignment horizontal="right" vertical="top"/>
    </xf>
    <xf numFmtId="4" fontId="97" fillId="0" borderId="1" xfId="0" applyNumberFormat="1" applyFont="1" applyBorder="1" applyAlignment="1">
      <alignment horizontal="right" vertical="top"/>
    </xf>
    <xf numFmtId="4" fontId="98" fillId="0" borderId="1" xfId="0" applyNumberFormat="1" applyFont="1" applyBorder="1" applyAlignment="1">
      <alignment horizontal="right" vertical="top"/>
    </xf>
    <xf numFmtId="0" fontId="99" fillId="0" borderId="0" xfId="0" applyFont="1"/>
    <xf numFmtId="0" fontId="100" fillId="0" borderId="1" xfId="0" applyFont="1" applyBorder="1" applyAlignment="1">
      <alignment horizontal="left" vertical="top"/>
    </xf>
    <xf numFmtId="0" fontId="101" fillId="0" borderId="1" xfId="0" applyFont="1" applyBorder="1" applyAlignment="1">
      <alignment horizontal="left" vertical="top" wrapText="1"/>
    </xf>
    <xf numFmtId="0" fontId="102" fillId="0" borderId="1" xfId="0" applyFont="1" applyBorder="1" applyAlignment="1">
      <alignment horizontal="center" vertical="top"/>
    </xf>
    <xf numFmtId="168" fontId="103" fillId="0" borderId="1" xfId="0" applyNumberFormat="1" applyFont="1" applyBorder="1" applyAlignment="1">
      <alignment horizontal="right" vertical="top"/>
    </xf>
    <xf numFmtId="169" fontId="104" fillId="0" borderId="1" xfId="0" applyNumberFormat="1" applyFont="1" applyBorder="1" applyAlignment="1">
      <alignment horizontal="right" vertical="top"/>
    </xf>
    <xf numFmtId="169" fontId="105" fillId="0" borderId="1" xfId="0" applyNumberFormat="1" applyFont="1" applyBorder="1" applyAlignment="1">
      <alignment horizontal="right" vertical="top"/>
    </xf>
    <xf numFmtId="169" fontId="106" fillId="0" borderId="1" xfId="0" applyNumberFormat="1" applyFont="1" applyBorder="1" applyAlignment="1">
      <alignment horizontal="right" vertical="top"/>
    </xf>
    <xf numFmtId="4" fontId="107" fillId="2" borderId="1" xfId="0" applyNumberFormat="1" applyFont="1" applyFill="1" applyBorder="1" applyAlignment="1" applyProtection="1">
      <alignment horizontal="right" vertical="top"/>
      <protection locked="0"/>
    </xf>
    <xf numFmtId="170" fontId="108" fillId="0" borderId="1" xfId="0" applyNumberFormat="1" applyFont="1" applyBorder="1" applyAlignment="1">
      <alignment horizontal="right" vertical="top"/>
    </xf>
    <xf numFmtId="4" fontId="109" fillId="0" borderId="1" xfId="0" applyNumberFormat="1" applyFont="1" applyBorder="1" applyAlignment="1">
      <alignment horizontal="right" vertical="top"/>
    </xf>
    <xf numFmtId="4" fontId="110" fillId="0" borderId="1" xfId="0" applyNumberFormat="1" applyFont="1" applyBorder="1" applyAlignment="1">
      <alignment horizontal="right" vertical="top"/>
    </xf>
    <xf numFmtId="0" fontId="111" fillId="0" borderId="0" xfId="0" applyFont="1"/>
    <xf numFmtId="0" fontId="112" fillId="0" borderId="1" xfId="0" applyFont="1" applyBorder="1" applyAlignment="1">
      <alignment horizontal="left" vertical="top"/>
    </xf>
    <xf numFmtId="0" fontId="113" fillId="0" borderId="1" xfId="0" applyFont="1" applyBorder="1" applyAlignment="1">
      <alignment horizontal="left" vertical="top" wrapText="1"/>
    </xf>
    <xf numFmtId="0" fontId="114" fillId="0" borderId="1" xfId="0" applyFont="1" applyBorder="1" applyAlignment="1">
      <alignment horizontal="center" vertical="top"/>
    </xf>
    <xf numFmtId="168" fontId="115" fillId="0" borderId="1" xfId="0" applyNumberFormat="1" applyFont="1" applyBorder="1" applyAlignment="1">
      <alignment horizontal="right" vertical="top"/>
    </xf>
    <xf numFmtId="169" fontId="116" fillId="0" borderId="1" xfId="0" applyNumberFormat="1" applyFont="1" applyBorder="1" applyAlignment="1">
      <alignment horizontal="right" vertical="top"/>
    </xf>
    <xf numFmtId="169" fontId="117" fillId="0" borderId="1" xfId="0" applyNumberFormat="1" applyFont="1" applyBorder="1" applyAlignment="1">
      <alignment horizontal="right" vertical="top"/>
    </xf>
    <xf numFmtId="169" fontId="118" fillId="0" borderId="1" xfId="0" applyNumberFormat="1" applyFont="1" applyBorder="1" applyAlignment="1">
      <alignment horizontal="right" vertical="top"/>
    </xf>
    <xf numFmtId="4" fontId="119" fillId="2" borderId="1" xfId="0" applyNumberFormat="1" applyFont="1" applyFill="1" applyBorder="1" applyAlignment="1" applyProtection="1">
      <alignment horizontal="right" vertical="top"/>
      <protection locked="0"/>
    </xf>
    <xf numFmtId="170" fontId="120" fillId="0" borderId="1" xfId="0" applyNumberFormat="1" applyFont="1" applyBorder="1" applyAlignment="1">
      <alignment horizontal="right" vertical="top"/>
    </xf>
    <xf numFmtId="4" fontId="121" fillId="0" borderId="1" xfId="0" applyNumberFormat="1" applyFont="1" applyBorder="1" applyAlignment="1">
      <alignment horizontal="right" vertical="top"/>
    </xf>
    <xf numFmtId="4" fontId="122" fillId="0" borderId="1" xfId="0" applyNumberFormat="1" applyFont="1" applyBorder="1" applyAlignment="1">
      <alignment horizontal="right" vertical="top"/>
    </xf>
    <xf numFmtId="0" fontId="123" fillId="0" borderId="0" xfId="0" applyFont="1"/>
    <xf numFmtId="0" fontId="124" fillId="0" borderId="1" xfId="0" applyFont="1" applyBorder="1" applyAlignment="1">
      <alignment horizontal="left" vertical="top"/>
    </xf>
    <xf numFmtId="0" fontId="125" fillId="0" borderId="1" xfId="0" applyFont="1" applyBorder="1" applyAlignment="1">
      <alignment horizontal="left" vertical="top" wrapText="1"/>
    </xf>
    <xf numFmtId="0" fontId="126" fillId="0" borderId="1" xfId="0" applyFont="1" applyBorder="1" applyAlignment="1">
      <alignment horizontal="center" vertical="top"/>
    </xf>
    <xf numFmtId="168" fontId="127" fillId="0" borderId="1" xfId="0" applyNumberFormat="1" applyFont="1" applyBorder="1" applyAlignment="1">
      <alignment horizontal="right" vertical="top"/>
    </xf>
    <xf numFmtId="169" fontId="128" fillId="0" borderId="1" xfId="0" applyNumberFormat="1" applyFont="1" applyBorder="1" applyAlignment="1">
      <alignment horizontal="right" vertical="top"/>
    </xf>
    <xf numFmtId="169" fontId="129" fillId="0" borderId="1" xfId="0" applyNumberFormat="1" applyFont="1" applyBorder="1" applyAlignment="1">
      <alignment horizontal="right" vertical="top"/>
    </xf>
    <xf numFmtId="169" fontId="130" fillId="0" borderId="1" xfId="0" applyNumberFormat="1" applyFont="1" applyBorder="1" applyAlignment="1">
      <alignment horizontal="right" vertical="top"/>
    </xf>
    <xf numFmtId="4" fontId="131" fillId="2" borderId="1" xfId="0" applyNumberFormat="1" applyFont="1" applyFill="1" applyBorder="1" applyAlignment="1" applyProtection="1">
      <alignment horizontal="right" vertical="top"/>
      <protection locked="0"/>
    </xf>
    <xf numFmtId="170" fontId="132" fillId="0" borderId="1" xfId="0" applyNumberFormat="1" applyFont="1" applyBorder="1" applyAlignment="1">
      <alignment horizontal="right" vertical="top"/>
    </xf>
    <xf numFmtId="4" fontId="133" fillId="0" borderId="1" xfId="0" applyNumberFormat="1" applyFont="1" applyBorder="1" applyAlignment="1">
      <alignment horizontal="right" vertical="top"/>
    </xf>
    <xf numFmtId="4" fontId="134" fillId="0" borderId="1" xfId="0" applyNumberFormat="1" applyFont="1" applyBorder="1" applyAlignment="1">
      <alignment horizontal="right" vertical="top"/>
    </xf>
    <xf numFmtId="0" fontId="135" fillId="0" borderId="0" xfId="0" applyFont="1"/>
    <xf numFmtId="0" fontId="136" fillId="0" borderId="1" xfId="0" applyFont="1" applyBorder="1" applyAlignment="1">
      <alignment horizontal="left" vertical="top"/>
    </xf>
    <xf numFmtId="0" fontId="137" fillId="0" borderId="1" xfId="0" applyFont="1" applyBorder="1" applyAlignment="1">
      <alignment horizontal="left" vertical="top" wrapText="1"/>
    </xf>
    <xf numFmtId="0" fontId="138" fillId="0" borderId="1" xfId="0" applyFont="1" applyBorder="1" applyAlignment="1">
      <alignment horizontal="center" vertical="top"/>
    </xf>
    <xf numFmtId="168" fontId="139" fillId="0" borderId="1" xfId="0" applyNumberFormat="1" applyFont="1" applyBorder="1" applyAlignment="1">
      <alignment horizontal="right" vertical="top"/>
    </xf>
    <xf numFmtId="169" fontId="140" fillId="0" borderId="1" xfId="0" applyNumberFormat="1" applyFont="1" applyBorder="1" applyAlignment="1">
      <alignment horizontal="right" vertical="top"/>
    </xf>
    <xf numFmtId="169" fontId="141" fillId="0" borderId="1" xfId="0" applyNumberFormat="1" applyFont="1" applyBorder="1" applyAlignment="1">
      <alignment horizontal="right" vertical="top"/>
    </xf>
    <xf numFmtId="169" fontId="142" fillId="0" borderId="1" xfId="0" applyNumberFormat="1" applyFont="1" applyBorder="1" applyAlignment="1">
      <alignment horizontal="right" vertical="top"/>
    </xf>
    <xf numFmtId="4" fontId="143" fillId="2" borderId="1" xfId="0" applyNumberFormat="1" applyFont="1" applyFill="1" applyBorder="1" applyAlignment="1" applyProtection="1">
      <alignment horizontal="right" vertical="top"/>
      <protection locked="0"/>
    </xf>
    <xf numFmtId="170" fontId="144" fillId="0" borderId="1" xfId="0" applyNumberFormat="1" applyFont="1" applyBorder="1" applyAlignment="1">
      <alignment horizontal="right" vertical="top"/>
    </xf>
    <xf numFmtId="4" fontId="145" fillId="0" borderId="1" xfId="0" applyNumberFormat="1" applyFont="1" applyBorder="1" applyAlignment="1">
      <alignment horizontal="right" vertical="top"/>
    </xf>
    <xf numFmtId="4" fontId="146" fillId="0" borderId="1" xfId="0" applyNumberFormat="1" applyFont="1" applyBorder="1" applyAlignment="1">
      <alignment horizontal="right" vertical="top"/>
    </xf>
    <xf numFmtId="0" fontId="147" fillId="0" borderId="0" xfId="0" applyFont="1"/>
    <xf numFmtId="0" fontId="148" fillId="0" borderId="1" xfId="0" applyFont="1" applyBorder="1" applyAlignment="1">
      <alignment horizontal="left" vertical="top"/>
    </xf>
    <xf numFmtId="0" fontId="149" fillId="0" borderId="1" xfId="0" applyFont="1" applyBorder="1" applyAlignment="1">
      <alignment horizontal="left" vertical="top" wrapText="1"/>
    </xf>
    <xf numFmtId="0" fontId="150" fillId="0" borderId="1" xfId="0" applyFont="1" applyBorder="1" applyAlignment="1">
      <alignment horizontal="center" vertical="top"/>
    </xf>
    <xf numFmtId="168" fontId="151" fillId="0" borderId="1" xfId="0" applyNumberFormat="1" applyFont="1" applyBorder="1" applyAlignment="1">
      <alignment horizontal="right" vertical="top"/>
    </xf>
    <xf numFmtId="169" fontId="152" fillId="0" borderId="1" xfId="0" applyNumberFormat="1" applyFont="1" applyBorder="1" applyAlignment="1">
      <alignment horizontal="right" vertical="top"/>
    </xf>
    <xf numFmtId="169" fontId="153" fillId="0" borderId="1" xfId="0" applyNumberFormat="1" applyFont="1" applyBorder="1" applyAlignment="1">
      <alignment horizontal="right" vertical="top"/>
    </xf>
    <xf numFmtId="169" fontId="154" fillId="0" borderId="1" xfId="0" applyNumberFormat="1" applyFont="1" applyBorder="1" applyAlignment="1">
      <alignment horizontal="right" vertical="top"/>
    </xf>
    <xf numFmtId="4" fontId="155" fillId="2" borderId="1" xfId="0" applyNumberFormat="1" applyFont="1" applyFill="1" applyBorder="1" applyAlignment="1" applyProtection="1">
      <alignment horizontal="right" vertical="top"/>
      <protection locked="0"/>
    </xf>
    <xf numFmtId="170" fontId="156" fillId="0" borderId="1" xfId="0" applyNumberFormat="1" applyFont="1" applyBorder="1" applyAlignment="1">
      <alignment horizontal="right" vertical="top"/>
    </xf>
    <xf numFmtId="4" fontId="157" fillId="0" borderId="1" xfId="0" applyNumberFormat="1" applyFont="1" applyBorder="1" applyAlignment="1">
      <alignment horizontal="right" vertical="top"/>
    </xf>
    <xf numFmtId="4" fontId="158" fillId="0" borderId="1" xfId="0" applyNumberFormat="1" applyFont="1" applyBorder="1" applyAlignment="1">
      <alignment horizontal="right" vertical="top"/>
    </xf>
    <xf numFmtId="0" fontId="159" fillId="0" borderId="0" xfId="0" applyFont="1"/>
    <xf numFmtId="0" fontId="160" fillId="0" borderId="1" xfId="0" applyFont="1" applyBorder="1" applyAlignment="1">
      <alignment horizontal="left" vertical="top"/>
    </xf>
    <xf numFmtId="0" fontId="161" fillId="0" borderId="1" xfId="0" applyFont="1" applyBorder="1" applyAlignment="1">
      <alignment horizontal="left" vertical="top" wrapText="1"/>
    </xf>
    <xf numFmtId="0" fontId="162" fillId="0" borderId="1" xfId="0" applyFont="1" applyBorder="1" applyAlignment="1">
      <alignment horizontal="center" vertical="top"/>
    </xf>
    <xf numFmtId="168" fontId="163" fillId="0" borderId="1" xfId="0" applyNumberFormat="1" applyFont="1" applyBorder="1" applyAlignment="1">
      <alignment horizontal="right" vertical="top"/>
    </xf>
    <xf numFmtId="169" fontId="164" fillId="0" borderId="1" xfId="0" applyNumberFormat="1" applyFont="1" applyBorder="1" applyAlignment="1">
      <alignment horizontal="right" vertical="top"/>
    </xf>
    <xf numFmtId="169" fontId="165" fillId="0" borderId="1" xfId="0" applyNumberFormat="1" applyFont="1" applyBorder="1" applyAlignment="1">
      <alignment horizontal="right" vertical="top"/>
    </xf>
    <xf numFmtId="169" fontId="166" fillId="0" borderId="1" xfId="0" applyNumberFormat="1" applyFont="1" applyBorder="1" applyAlignment="1">
      <alignment horizontal="right" vertical="top"/>
    </xf>
    <xf numFmtId="4" fontId="167" fillId="2" borderId="1" xfId="0" applyNumberFormat="1" applyFont="1" applyFill="1" applyBorder="1" applyAlignment="1" applyProtection="1">
      <alignment horizontal="right" vertical="top"/>
      <protection locked="0"/>
    </xf>
    <xf numFmtId="170" fontId="168" fillId="0" borderId="1" xfId="0" applyNumberFormat="1" applyFont="1" applyBorder="1" applyAlignment="1">
      <alignment horizontal="right" vertical="top"/>
    </xf>
    <xf numFmtId="4" fontId="169" fillId="0" borderId="1" xfId="0" applyNumberFormat="1" applyFont="1" applyBorder="1" applyAlignment="1">
      <alignment horizontal="right" vertical="top"/>
    </xf>
    <xf numFmtId="4" fontId="170" fillId="0" borderId="1" xfId="0" applyNumberFormat="1" applyFont="1" applyBorder="1" applyAlignment="1">
      <alignment horizontal="right" vertical="top"/>
    </xf>
    <xf numFmtId="0" fontId="171" fillId="0" borderId="0" xfId="0" applyFont="1"/>
    <xf numFmtId="0" fontId="172" fillId="0" borderId="1" xfId="0" applyFont="1" applyBorder="1" applyAlignment="1">
      <alignment horizontal="left" vertical="top"/>
    </xf>
    <xf numFmtId="0" fontId="173" fillId="0" borderId="1" xfId="0" applyFont="1" applyBorder="1" applyAlignment="1">
      <alignment horizontal="left" vertical="top" wrapText="1"/>
    </xf>
    <xf numFmtId="0" fontId="174" fillId="0" borderId="1" xfId="0" applyFont="1" applyBorder="1" applyAlignment="1">
      <alignment horizontal="center" vertical="top"/>
    </xf>
    <xf numFmtId="168" fontId="175" fillId="0" borderId="1" xfId="0" applyNumberFormat="1" applyFont="1" applyBorder="1" applyAlignment="1">
      <alignment horizontal="right" vertical="top"/>
    </xf>
    <xf numFmtId="169" fontId="176" fillId="0" borderId="1" xfId="0" applyNumberFormat="1" applyFont="1" applyBorder="1" applyAlignment="1">
      <alignment horizontal="right" vertical="top"/>
    </xf>
    <xf numFmtId="169" fontId="177" fillId="0" borderId="1" xfId="0" applyNumberFormat="1" applyFont="1" applyBorder="1" applyAlignment="1">
      <alignment horizontal="right" vertical="top"/>
    </xf>
    <xf numFmtId="169" fontId="178" fillId="0" borderId="1" xfId="0" applyNumberFormat="1" applyFont="1" applyBorder="1" applyAlignment="1">
      <alignment horizontal="right" vertical="top"/>
    </xf>
    <xf numFmtId="4" fontId="179" fillId="2" borderId="1" xfId="0" applyNumberFormat="1" applyFont="1" applyFill="1" applyBorder="1" applyAlignment="1" applyProtection="1">
      <alignment horizontal="right" vertical="top"/>
      <protection locked="0"/>
    </xf>
    <xf numFmtId="170" fontId="180" fillId="0" borderId="1" xfId="0" applyNumberFormat="1" applyFont="1" applyBorder="1" applyAlignment="1">
      <alignment horizontal="right" vertical="top"/>
    </xf>
    <xf numFmtId="4" fontId="181" fillId="0" borderId="1" xfId="0" applyNumberFormat="1" applyFont="1" applyBorder="1" applyAlignment="1">
      <alignment horizontal="right" vertical="top"/>
    </xf>
    <xf numFmtId="4" fontId="182" fillId="0" borderId="1" xfId="0" applyNumberFormat="1" applyFont="1" applyBorder="1" applyAlignment="1">
      <alignment horizontal="right" vertical="top"/>
    </xf>
    <xf numFmtId="0" fontId="183" fillId="0" borderId="0" xfId="0" applyFont="1"/>
    <xf numFmtId="0" fontId="184" fillId="0" borderId="1" xfId="0" applyFont="1" applyBorder="1" applyAlignment="1">
      <alignment horizontal="left" vertical="top"/>
    </xf>
    <xf numFmtId="0" fontId="185" fillId="0" borderId="1" xfId="0" applyFont="1" applyBorder="1" applyAlignment="1">
      <alignment horizontal="left" vertical="top" wrapText="1"/>
    </xf>
    <xf numFmtId="0" fontId="186" fillId="0" borderId="1" xfId="0" applyFont="1" applyBorder="1" applyAlignment="1">
      <alignment horizontal="center" vertical="top"/>
    </xf>
    <xf numFmtId="168" fontId="187" fillId="0" borderId="1" xfId="0" applyNumberFormat="1" applyFont="1" applyBorder="1" applyAlignment="1">
      <alignment horizontal="right" vertical="top"/>
    </xf>
    <xf numFmtId="169" fontId="188" fillId="0" borderId="1" xfId="0" applyNumberFormat="1" applyFont="1" applyBorder="1" applyAlignment="1">
      <alignment horizontal="right" vertical="top"/>
    </xf>
    <xf numFmtId="169" fontId="189" fillId="0" borderId="1" xfId="0" applyNumberFormat="1" applyFont="1" applyBorder="1" applyAlignment="1">
      <alignment horizontal="right" vertical="top"/>
    </xf>
    <xf numFmtId="169" fontId="190" fillId="0" borderId="1" xfId="0" applyNumberFormat="1" applyFont="1" applyBorder="1" applyAlignment="1">
      <alignment horizontal="right" vertical="top"/>
    </xf>
    <xf numFmtId="4" fontId="191" fillId="2" borderId="1" xfId="0" applyNumberFormat="1" applyFont="1" applyFill="1" applyBorder="1" applyAlignment="1" applyProtection="1">
      <alignment horizontal="right" vertical="top"/>
      <protection locked="0"/>
    </xf>
    <xf numFmtId="170" fontId="192" fillId="0" borderId="1" xfId="0" applyNumberFormat="1" applyFont="1" applyBorder="1" applyAlignment="1">
      <alignment horizontal="right" vertical="top"/>
    </xf>
    <xf numFmtId="4" fontId="193" fillId="0" borderId="1" xfId="0" applyNumberFormat="1" applyFont="1" applyBorder="1" applyAlignment="1">
      <alignment horizontal="right" vertical="top"/>
    </xf>
    <xf numFmtId="4" fontId="194" fillId="0" borderId="1" xfId="0" applyNumberFormat="1" applyFont="1" applyBorder="1" applyAlignment="1">
      <alignment horizontal="right" vertical="top"/>
    </xf>
    <xf numFmtId="0" fontId="195" fillId="0" borderId="0" xfId="0" applyFont="1"/>
    <xf numFmtId="0" fontId="196" fillId="0" borderId="1" xfId="0" applyFont="1" applyBorder="1" applyAlignment="1">
      <alignment horizontal="left" vertical="top"/>
    </xf>
    <xf numFmtId="0" fontId="197" fillId="0" borderId="1" xfId="0" applyFont="1" applyBorder="1" applyAlignment="1">
      <alignment horizontal="left" vertical="top" wrapText="1"/>
    </xf>
    <xf numFmtId="0" fontId="198" fillId="0" borderId="1" xfId="0" applyFont="1" applyBorder="1" applyAlignment="1">
      <alignment horizontal="center" vertical="top"/>
    </xf>
    <xf numFmtId="168" fontId="199" fillId="0" borderId="1" xfId="0" applyNumberFormat="1" applyFont="1" applyBorder="1" applyAlignment="1">
      <alignment horizontal="right" vertical="top"/>
    </xf>
    <xf numFmtId="169" fontId="200" fillId="0" borderId="1" xfId="0" applyNumberFormat="1" applyFont="1" applyBorder="1" applyAlignment="1">
      <alignment horizontal="right" vertical="top"/>
    </xf>
    <xf numFmtId="169" fontId="201" fillId="0" borderId="1" xfId="0" applyNumberFormat="1" applyFont="1" applyBorder="1" applyAlignment="1">
      <alignment horizontal="right" vertical="top"/>
    </xf>
    <xf numFmtId="169" fontId="202" fillId="0" borderId="1" xfId="0" applyNumberFormat="1" applyFont="1" applyBorder="1" applyAlignment="1">
      <alignment horizontal="right" vertical="top"/>
    </xf>
    <xf numFmtId="4" fontId="203" fillId="2" borderId="1" xfId="0" applyNumberFormat="1" applyFont="1" applyFill="1" applyBorder="1" applyAlignment="1" applyProtection="1">
      <alignment horizontal="right" vertical="top"/>
      <protection locked="0"/>
    </xf>
    <xf numFmtId="170" fontId="204" fillId="0" borderId="1" xfId="0" applyNumberFormat="1" applyFont="1" applyBorder="1" applyAlignment="1">
      <alignment horizontal="right" vertical="top"/>
    </xf>
    <xf numFmtId="4" fontId="205" fillId="0" borderId="1" xfId="0" applyNumberFormat="1" applyFont="1" applyBorder="1" applyAlignment="1">
      <alignment horizontal="right" vertical="top"/>
    </xf>
    <xf numFmtId="4" fontId="206" fillId="0" borderId="1" xfId="0" applyNumberFormat="1" applyFont="1" applyBorder="1" applyAlignment="1">
      <alignment horizontal="right" vertical="top"/>
    </xf>
    <xf numFmtId="0" fontId="207" fillId="0" borderId="0" xfId="0" applyFont="1"/>
    <xf numFmtId="0" fontId="208" fillId="0" borderId="1" xfId="0" applyFont="1" applyBorder="1" applyAlignment="1">
      <alignment horizontal="left" vertical="top"/>
    </xf>
    <xf numFmtId="0" fontId="209" fillId="0" borderId="1" xfId="0" applyFont="1" applyBorder="1" applyAlignment="1">
      <alignment horizontal="left" vertical="top" wrapText="1"/>
    </xf>
    <xf numFmtId="0" fontId="210" fillId="0" borderId="1" xfId="0" applyFont="1" applyBorder="1" applyAlignment="1">
      <alignment horizontal="center" vertical="top"/>
    </xf>
    <xf numFmtId="168" fontId="211" fillId="0" borderId="1" xfId="0" applyNumberFormat="1" applyFont="1" applyBorder="1" applyAlignment="1">
      <alignment horizontal="right" vertical="top"/>
    </xf>
    <xf numFmtId="169" fontId="212" fillId="0" borderId="1" xfId="0" applyNumberFormat="1" applyFont="1" applyBorder="1" applyAlignment="1">
      <alignment horizontal="right" vertical="top"/>
    </xf>
    <xf numFmtId="169" fontId="213" fillId="0" borderId="1" xfId="0" applyNumberFormat="1" applyFont="1" applyBorder="1" applyAlignment="1">
      <alignment horizontal="right" vertical="top"/>
    </xf>
    <xf numFmtId="169" fontId="214" fillId="0" borderId="1" xfId="0" applyNumberFormat="1" applyFont="1" applyBorder="1" applyAlignment="1">
      <alignment horizontal="right" vertical="top"/>
    </xf>
    <xf numFmtId="4" fontId="215" fillId="2" borderId="1" xfId="0" applyNumberFormat="1" applyFont="1" applyFill="1" applyBorder="1" applyAlignment="1" applyProtection="1">
      <alignment horizontal="right" vertical="top"/>
      <protection locked="0"/>
    </xf>
    <xf numFmtId="170" fontId="216" fillId="0" borderId="1" xfId="0" applyNumberFormat="1" applyFont="1" applyBorder="1" applyAlignment="1">
      <alignment horizontal="right" vertical="top"/>
    </xf>
    <xf numFmtId="4" fontId="217" fillId="0" borderId="1" xfId="0" applyNumberFormat="1" applyFont="1" applyBorder="1" applyAlignment="1">
      <alignment horizontal="right" vertical="top"/>
    </xf>
    <xf numFmtId="4" fontId="218" fillId="0" borderId="1" xfId="0" applyNumberFormat="1" applyFont="1" applyBorder="1" applyAlignment="1">
      <alignment horizontal="right" vertical="top"/>
    </xf>
    <xf numFmtId="0" fontId="219" fillId="0" borderId="0" xfId="0" applyFont="1"/>
    <xf numFmtId="0" fontId="220" fillId="0" borderId="1" xfId="0" applyFont="1" applyBorder="1" applyAlignment="1">
      <alignment horizontal="left" vertical="top"/>
    </xf>
    <xf numFmtId="0" fontId="222" fillId="0" borderId="0" xfId="0" applyFont="1"/>
    <xf numFmtId="0" fontId="223" fillId="0" borderId="1" xfId="0" applyFont="1" applyBorder="1" applyAlignment="1">
      <alignment horizontal="left" vertical="top"/>
    </xf>
    <xf numFmtId="0" fontId="224" fillId="0" borderId="1" xfId="0" applyFont="1" applyBorder="1" applyAlignment="1">
      <alignment horizontal="left" vertical="top" wrapText="1"/>
    </xf>
    <xf numFmtId="0" fontId="225" fillId="0" borderId="1" xfId="0" applyFont="1" applyBorder="1" applyAlignment="1">
      <alignment horizontal="center" vertical="top"/>
    </xf>
    <xf numFmtId="168" fontId="226" fillId="0" borderId="1" xfId="0" applyNumberFormat="1" applyFont="1" applyBorder="1" applyAlignment="1">
      <alignment horizontal="right" vertical="top"/>
    </xf>
    <xf numFmtId="169" fontId="227" fillId="0" borderId="1" xfId="0" applyNumberFormat="1" applyFont="1" applyBorder="1" applyAlignment="1">
      <alignment horizontal="right" vertical="top"/>
    </xf>
    <xf numFmtId="169" fontId="228" fillId="0" borderId="1" xfId="0" applyNumberFormat="1" applyFont="1" applyBorder="1" applyAlignment="1">
      <alignment horizontal="right" vertical="top"/>
    </xf>
    <xf numFmtId="169" fontId="229" fillId="0" borderId="1" xfId="0" applyNumberFormat="1" applyFont="1" applyBorder="1" applyAlignment="1">
      <alignment horizontal="right" vertical="top"/>
    </xf>
    <xf numFmtId="4" fontId="230" fillId="2" borderId="1" xfId="0" applyNumberFormat="1" applyFont="1" applyFill="1" applyBorder="1" applyAlignment="1" applyProtection="1">
      <alignment horizontal="right" vertical="top"/>
      <protection locked="0"/>
    </xf>
    <xf numFmtId="170" fontId="231" fillId="0" borderId="1" xfId="0" applyNumberFormat="1" applyFont="1" applyBorder="1" applyAlignment="1">
      <alignment horizontal="right" vertical="top"/>
    </xf>
    <xf numFmtId="4" fontId="232" fillId="0" borderId="1" xfId="0" applyNumberFormat="1" applyFont="1" applyBorder="1" applyAlignment="1">
      <alignment horizontal="right" vertical="top"/>
    </xf>
    <xf numFmtId="4" fontId="233" fillId="0" borderId="1" xfId="0" applyNumberFormat="1" applyFont="1" applyBorder="1" applyAlignment="1">
      <alignment horizontal="right" vertical="top"/>
    </xf>
    <xf numFmtId="0" fontId="234" fillId="0" borderId="0" xfId="0" applyFont="1"/>
    <xf numFmtId="0" fontId="235" fillId="0" borderId="1" xfId="0" applyFont="1" applyBorder="1" applyAlignment="1">
      <alignment horizontal="left" vertical="top"/>
    </xf>
    <xf numFmtId="0" fontId="236" fillId="0" borderId="1" xfId="0" applyFont="1" applyBorder="1" applyAlignment="1">
      <alignment horizontal="left" vertical="top" wrapText="1"/>
    </xf>
    <xf numFmtId="0" fontId="237" fillId="0" borderId="1" xfId="0" applyFont="1" applyBorder="1" applyAlignment="1">
      <alignment horizontal="center" vertical="top"/>
    </xf>
    <xf numFmtId="168" fontId="238" fillId="0" borderId="1" xfId="0" applyNumberFormat="1" applyFont="1" applyBorder="1" applyAlignment="1">
      <alignment horizontal="right" vertical="top"/>
    </xf>
    <xf numFmtId="169" fontId="239" fillId="0" borderId="1" xfId="0" applyNumberFormat="1" applyFont="1" applyBorder="1" applyAlignment="1">
      <alignment horizontal="right" vertical="top"/>
    </xf>
    <xf numFmtId="169" fontId="240" fillId="0" borderId="1" xfId="0" applyNumberFormat="1" applyFont="1" applyBorder="1" applyAlignment="1">
      <alignment horizontal="right" vertical="top"/>
    </xf>
    <xf numFmtId="169" fontId="241" fillId="0" borderId="1" xfId="0" applyNumberFormat="1" applyFont="1" applyBorder="1" applyAlignment="1">
      <alignment horizontal="right" vertical="top"/>
    </xf>
    <xf numFmtId="4" fontId="242" fillId="2" borderId="1" xfId="0" applyNumberFormat="1" applyFont="1" applyFill="1" applyBorder="1" applyAlignment="1" applyProtection="1">
      <alignment horizontal="right" vertical="top"/>
      <protection locked="0"/>
    </xf>
    <xf numFmtId="170" fontId="243" fillId="0" borderId="1" xfId="0" applyNumberFormat="1" applyFont="1" applyBorder="1" applyAlignment="1">
      <alignment horizontal="right" vertical="top"/>
    </xf>
    <xf numFmtId="4" fontId="244" fillId="0" borderId="1" xfId="0" applyNumberFormat="1" applyFont="1" applyBorder="1" applyAlignment="1">
      <alignment horizontal="right" vertical="top"/>
    </xf>
    <xf numFmtId="4" fontId="245" fillId="0" borderId="1" xfId="0" applyNumberFormat="1" applyFont="1" applyBorder="1" applyAlignment="1">
      <alignment horizontal="right" vertical="top"/>
    </xf>
    <xf numFmtId="0" fontId="246" fillId="0" borderId="0" xfId="0" applyFont="1"/>
    <xf numFmtId="0" fontId="247" fillId="0" borderId="1" xfId="0" applyFont="1" applyBorder="1" applyAlignment="1">
      <alignment horizontal="left" vertical="top"/>
    </xf>
    <xf numFmtId="0" fontId="248" fillId="0" borderId="1" xfId="0" applyFont="1" applyBorder="1" applyAlignment="1">
      <alignment horizontal="left" vertical="top" wrapText="1"/>
    </xf>
    <xf numFmtId="0" fontId="249" fillId="0" borderId="1" xfId="0" applyFont="1" applyBorder="1" applyAlignment="1">
      <alignment horizontal="center" vertical="top"/>
    </xf>
    <xf numFmtId="168" fontId="250" fillId="0" borderId="1" xfId="0" applyNumberFormat="1" applyFont="1" applyBorder="1" applyAlignment="1">
      <alignment horizontal="right" vertical="top"/>
    </xf>
    <xf numFmtId="169" fontId="251" fillId="0" borderId="1" xfId="0" applyNumberFormat="1" applyFont="1" applyBorder="1" applyAlignment="1">
      <alignment horizontal="right" vertical="top"/>
    </xf>
    <xf numFmtId="169" fontId="252" fillId="0" borderId="1" xfId="0" applyNumberFormat="1" applyFont="1" applyBorder="1" applyAlignment="1">
      <alignment horizontal="right" vertical="top"/>
    </xf>
    <xf numFmtId="169" fontId="253" fillId="0" borderId="1" xfId="0" applyNumberFormat="1" applyFont="1" applyBorder="1" applyAlignment="1">
      <alignment horizontal="right" vertical="top"/>
    </xf>
    <xf numFmtId="4" fontId="254" fillId="2" borderId="1" xfId="0" applyNumberFormat="1" applyFont="1" applyFill="1" applyBorder="1" applyAlignment="1" applyProtection="1">
      <alignment horizontal="right" vertical="top"/>
      <protection locked="0"/>
    </xf>
    <xf numFmtId="170" fontId="255" fillId="0" borderId="1" xfId="0" applyNumberFormat="1" applyFont="1" applyBorder="1" applyAlignment="1">
      <alignment horizontal="right" vertical="top"/>
    </xf>
    <xf numFmtId="4" fontId="256" fillId="0" borderId="1" xfId="0" applyNumberFormat="1" applyFont="1" applyBorder="1" applyAlignment="1">
      <alignment horizontal="right" vertical="top"/>
    </xf>
    <xf numFmtId="4" fontId="257" fillId="0" borderId="1" xfId="0" applyNumberFormat="1" applyFont="1" applyBorder="1" applyAlignment="1">
      <alignment horizontal="right" vertical="top"/>
    </xf>
    <xf numFmtId="0" fontId="258" fillId="0" borderId="0" xfId="0" applyFont="1"/>
    <xf numFmtId="0" fontId="259" fillId="0" borderId="1" xfId="0" applyFont="1" applyBorder="1" applyAlignment="1">
      <alignment horizontal="left" vertical="top"/>
    </xf>
    <xf numFmtId="0" fontId="260" fillId="0" borderId="1" xfId="0" applyFont="1" applyBorder="1" applyAlignment="1">
      <alignment horizontal="left" vertical="top" wrapText="1"/>
    </xf>
    <xf numFmtId="0" fontId="261" fillId="0" borderId="1" xfId="0" applyFont="1" applyBorder="1" applyAlignment="1">
      <alignment horizontal="center" vertical="top"/>
    </xf>
    <xf numFmtId="168" fontId="262" fillId="0" borderId="1" xfId="0" applyNumberFormat="1" applyFont="1" applyBorder="1" applyAlignment="1">
      <alignment horizontal="right" vertical="top"/>
    </xf>
    <xf numFmtId="169" fontId="263" fillId="0" borderId="1" xfId="0" applyNumberFormat="1" applyFont="1" applyBorder="1" applyAlignment="1">
      <alignment horizontal="right" vertical="top"/>
    </xf>
    <xf numFmtId="169" fontId="264" fillId="0" borderId="1" xfId="0" applyNumberFormat="1" applyFont="1" applyBorder="1" applyAlignment="1">
      <alignment horizontal="right" vertical="top"/>
    </xf>
    <xf numFmtId="169" fontId="265" fillId="0" borderId="1" xfId="0" applyNumberFormat="1" applyFont="1" applyBorder="1" applyAlignment="1">
      <alignment horizontal="right" vertical="top"/>
    </xf>
    <xf numFmtId="4" fontId="266" fillId="2" borderId="1" xfId="0" applyNumberFormat="1" applyFont="1" applyFill="1" applyBorder="1" applyAlignment="1" applyProtection="1">
      <alignment horizontal="right" vertical="top"/>
      <protection locked="0"/>
    </xf>
    <xf numFmtId="170" fontId="267" fillId="0" borderId="1" xfId="0" applyNumberFormat="1" applyFont="1" applyBorder="1" applyAlignment="1">
      <alignment horizontal="right" vertical="top"/>
    </xf>
    <xf numFmtId="4" fontId="268" fillId="0" borderId="1" xfId="0" applyNumberFormat="1" applyFont="1" applyBorder="1" applyAlignment="1">
      <alignment horizontal="right" vertical="top"/>
    </xf>
    <xf numFmtId="4" fontId="269" fillId="0" borderId="1" xfId="0" applyNumberFormat="1" applyFont="1" applyBorder="1" applyAlignment="1">
      <alignment horizontal="right" vertical="top"/>
    </xf>
    <xf numFmtId="0" fontId="270" fillId="0" borderId="0" xfId="0" applyFont="1"/>
    <xf numFmtId="0" fontId="271" fillId="0" borderId="1" xfId="0" applyFont="1" applyBorder="1" applyAlignment="1">
      <alignment horizontal="left" vertical="top"/>
    </xf>
    <xf numFmtId="0" fontId="273" fillId="0" borderId="0" xfId="0" applyFont="1"/>
    <xf numFmtId="0" fontId="274" fillId="0" borderId="1" xfId="0" applyFont="1" applyBorder="1" applyAlignment="1">
      <alignment horizontal="left" vertical="top"/>
    </xf>
    <xf numFmtId="0" fontId="275" fillId="0" borderId="1" xfId="0" applyFont="1" applyBorder="1" applyAlignment="1">
      <alignment horizontal="left" vertical="top" wrapText="1"/>
    </xf>
    <xf numFmtId="0" fontId="276" fillId="0" borderId="1" xfId="0" applyFont="1" applyBorder="1" applyAlignment="1">
      <alignment horizontal="center" vertical="top"/>
    </xf>
    <xf numFmtId="168" fontId="277" fillId="0" borderId="1" xfId="0" applyNumberFormat="1" applyFont="1" applyBorder="1" applyAlignment="1">
      <alignment horizontal="right" vertical="top"/>
    </xf>
    <xf numFmtId="169" fontId="278" fillId="0" borderId="1" xfId="0" applyNumberFormat="1" applyFont="1" applyBorder="1" applyAlignment="1">
      <alignment horizontal="right" vertical="top"/>
    </xf>
    <xf numFmtId="169" fontId="279" fillId="0" borderId="1" xfId="0" applyNumberFormat="1" applyFont="1" applyBorder="1" applyAlignment="1">
      <alignment horizontal="right" vertical="top"/>
    </xf>
    <xf numFmtId="169" fontId="280" fillId="0" borderId="1" xfId="0" applyNumberFormat="1" applyFont="1" applyBorder="1" applyAlignment="1">
      <alignment horizontal="right" vertical="top"/>
    </xf>
    <xf numFmtId="4" fontId="281" fillId="2" borderId="1" xfId="0" applyNumberFormat="1" applyFont="1" applyFill="1" applyBorder="1" applyAlignment="1" applyProtection="1">
      <alignment horizontal="right" vertical="top"/>
      <protection locked="0"/>
    </xf>
    <xf numFmtId="170" fontId="282" fillId="0" borderId="1" xfId="0" applyNumberFormat="1" applyFont="1" applyBorder="1" applyAlignment="1">
      <alignment horizontal="right" vertical="top"/>
    </xf>
    <xf numFmtId="4" fontId="283" fillId="0" borderId="1" xfId="0" applyNumberFormat="1" applyFont="1" applyBorder="1" applyAlignment="1">
      <alignment horizontal="right" vertical="top"/>
    </xf>
    <xf numFmtId="4" fontId="284" fillId="0" borderId="1" xfId="0" applyNumberFormat="1" applyFont="1" applyBorder="1" applyAlignment="1">
      <alignment horizontal="right" vertical="top"/>
    </xf>
    <xf numFmtId="0" fontId="285" fillId="0" borderId="0" xfId="0" applyFont="1"/>
    <xf numFmtId="0" fontId="286" fillId="0" borderId="1" xfId="0" applyFont="1" applyBorder="1" applyAlignment="1">
      <alignment horizontal="left" vertical="top"/>
    </xf>
    <xf numFmtId="0" fontId="287" fillId="0" borderId="1" xfId="0" applyFont="1" applyBorder="1" applyAlignment="1">
      <alignment horizontal="left" vertical="top" wrapText="1"/>
    </xf>
    <xf numFmtId="0" fontId="288" fillId="0" borderId="1" xfId="0" applyFont="1" applyBorder="1" applyAlignment="1">
      <alignment horizontal="center" vertical="top"/>
    </xf>
    <xf numFmtId="168" fontId="289" fillId="0" borderId="1" xfId="0" applyNumberFormat="1" applyFont="1" applyBorder="1" applyAlignment="1">
      <alignment horizontal="right" vertical="top"/>
    </xf>
    <xf numFmtId="169" fontId="290" fillId="0" borderId="1" xfId="0" applyNumberFormat="1" applyFont="1" applyBorder="1" applyAlignment="1">
      <alignment horizontal="right" vertical="top"/>
    </xf>
    <xf numFmtId="169" fontId="291" fillId="0" borderId="1" xfId="0" applyNumberFormat="1" applyFont="1" applyBorder="1" applyAlignment="1">
      <alignment horizontal="right" vertical="top"/>
    </xf>
    <xf numFmtId="169" fontId="292" fillId="0" borderId="1" xfId="0" applyNumberFormat="1" applyFont="1" applyBorder="1" applyAlignment="1">
      <alignment horizontal="right" vertical="top"/>
    </xf>
    <xf numFmtId="4" fontId="293" fillId="2" borderId="1" xfId="0" applyNumberFormat="1" applyFont="1" applyFill="1" applyBorder="1" applyAlignment="1" applyProtection="1">
      <alignment horizontal="right" vertical="top"/>
      <protection locked="0"/>
    </xf>
    <xf numFmtId="170" fontId="294" fillId="0" borderId="1" xfId="0" applyNumberFormat="1" applyFont="1" applyBorder="1" applyAlignment="1">
      <alignment horizontal="right" vertical="top"/>
    </xf>
    <xf numFmtId="4" fontId="295" fillId="0" borderId="1" xfId="0" applyNumberFormat="1" applyFont="1" applyBorder="1" applyAlignment="1">
      <alignment horizontal="right" vertical="top"/>
    </xf>
    <xf numFmtId="4" fontId="296" fillId="0" borderId="1" xfId="0" applyNumberFormat="1" applyFont="1" applyBorder="1" applyAlignment="1">
      <alignment horizontal="right" vertical="top"/>
    </xf>
    <xf numFmtId="0" fontId="297" fillId="0" borderId="0" xfId="0" applyFont="1"/>
    <xf numFmtId="0" fontId="298" fillId="0" borderId="1" xfId="0" applyFont="1" applyBorder="1" applyAlignment="1">
      <alignment horizontal="left" vertical="top"/>
    </xf>
    <xf numFmtId="0" fontId="300" fillId="0" borderId="0" xfId="0" applyFont="1"/>
    <xf numFmtId="0" fontId="301" fillId="0" borderId="1" xfId="0" applyFont="1" applyBorder="1" applyAlignment="1">
      <alignment horizontal="left" vertical="top"/>
    </xf>
    <xf numFmtId="0" fontId="302" fillId="0" borderId="1" xfId="0" applyFont="1" applyBorder="1" applyAlignment="1">
      <alignment horizontal="left" vertical="top" wrapText="1"/>
    </xf>
    <xf numFmtId="0" fontId="303" fillId="0" borderId="1" xfId="0" applyFont="1" applyBorder="1" applyAlignment="1">
      <alignment horizontal="center" vertical="top"/>
    </xf>
    <xf numFmtId="168" fontId="304" fillId="0" borderId="1" xfId="0" applyNumberFormat="1" applyFont="1" applyBorder="1" applyAlignment="1">
      <alignment horizontal="right" vertical="top"/>
    </xf>
    <xf numFmtId="169" fontId="305" fillId="0" borderId="1" xfId="0" applyNumberFormat="1" applyFont="1" applyBorder="1" applyAlignment="1">
      <alignment horizontal="right" vertical="top"/>
    </xf>
    <xf numFmtId="169" fontId="306" fillId="0" borderId="1" xfId="0" applyNumberFormat="1" applyFont="1" applyBorder="1" applyAlignment="1">
      <alignment horizontal="right" vertical="top"/>
    </xf>
    <xf numFmtId="169" fontId="307" fillId="0" borderId="1" xfId="0" applyNumberFormat="1" applyFont="1" applyBorder="1" applyAlignment="1">
      <alignment horizontal="right" vertical="top"/>
    </xf>
    <xf numFmtId="4" fontId="308" fillId="2" borderId="1" xfId="0" applyNumberFormat="1" applyFont="1" applyFill="1" applyBorder="1" applyAlignment="1" applyProtection="1">
      <alignment horizontal="right" vertical="top"/>
      <protection locked="0"/>
    </xf>
    <xf numFmtId="170" fontId="309" fillId="0" borderId="1" xfId="0" applyNumberFormat="1" applyFont="1" applyBorder="1" applyAlignment="1">
      <alignment horizontal="right" vertical="top"/>
    </xf>
    <xf numFmtId="4" fontId="310" fillId="0" borderId="1" xfId="0" applyNumberFormat="1" applyFont="1" applyBorder="1" applyAlignment="1">
      <alignment horizontal="right" vertical="top"/>
    </xf>
    <xf numFmtId="4" fontId="311" fillId="0" borderId="1" xfId="0" applyNumberFormat="1" applyFont="1" applyBorder="1" applyAlignment="1">
      <alignment horizontal="right" vertical="top"/>
    </xf>
    <xf numFmtId="0" fontId="312" fillId="0" borderId="0" xfId="0" applyFont="1"/>
    <xf numFmtId="0" fontId="313" fillId="0" borderId="1" xfId="0" applyFont="1" applyBorder="1" applyAlignment="1">
      <alignment horizontal="left" vertical="top"/>
    </xf>
    <xf numFmtId="0" fontId="314" fillId="0" borderId="1" xfId="0" applyFont="1" applyBorder="1" applyAlignment="1">
      <alignment horizontal="left" vertical="top" wrapText="1"/>
    </xf>
    <xf numFmtId="0" fontId="315" fillId="0" borderId="1" xfId="0" applyFont="1" applyBorder="1" applyAlignment="1">
      <alignment horizontal="center" vertical="top"/>
    </xf>
    <xf numFmtId="168" fontId="316" fillId="0" borderId="1" xfId="0" applyNumberFormat="1" applyFont="1" applyBorder="1" applyAlignment="1">
      <alignment horizontal="right" vertical="top"/>
    </xf>
    <xf numFmtId="169" fontId="317" fillId="0" borderId="1" xfId="0" applyNumberFormat="1" applyFont="1" applyBorder="1" applyAlignment="1">
      <alignment horizontal="right" vertical="top"/>
    </xf>
    <xf numFmtId="169" fontId="318" fillId="0" borderId="1" xfId="0" applyNumberFormat="1" applyFont="1" applyBorder="1" applyAlignment="1">
      <alignment horizontal="right" vertical="top"/>
    </xf>
    <xf numFmtId="169" fontId="319" fillId="0" borderId="1" xfId="0" applyNumberFormat="1" applyFont="1" applyBorder="1" applyAlignment="1">
      <alignment horizontal="right" vertical="top"/>
    </xf>
    <xf numFmtId="4" fontId="320" fillId="2" borderId="1" xfId="0" applyNumberFormat="1" applyFont="1" applyFill="1" applyBorder="1" applyAlignment="1" applyProtection="1">
      <alignment horizontal="right" vertical="top"/>
      <protection locked="0"/>
    </xf>
    <xf numFmtId="170" fontId="321" fillId="0" borderId="1" xfId="0" applyNumberFormat="1" applyFont="1" applyBorder="1" applyAlignment="1">
      <alignment horizontal="right" vertical="top"/>
    </xf>
    <xf numFmtId="4" fontId="322" fillId="0" borderId="1" xfId="0" applyNumberFormat="1" applyFont="1" applyBorder="1" applyAlignment="1">
      <alignment horizontal="right" vertical="top"/>
    </xf>
    <xf numFmtId="4" fontId="323" fillId="0" borderId="1" xfId="0" applyNumberFormat="1" applyFont="1" applyBorder="1" applyAlignment="1">
      <alignment horizontal="right" vertical="top"/>
    </xf>
    <xf numFmtId="0" fontId="324" fillId="0" borderId="0" xfId="0" applyFont="1"/>
    <xf numFmtId="0" fontId="325" fillId="0" borderId="1" xfId="0" applyFont="1" applyBorder="1" applyAlignment="1">
      <alignment horizontal="left" vertical="top"/>
    </xf>
    <xf numFmtId="0" fontId="326" fillId="0" borderId="1" xfId="0" applyFont="1" applyBorder="1" applyAlignment="1">
      <alignment horizontal="left" vertical="top" wrapText="1"/>
    </xf>
    <xf numFmtId="0" fontId="327" fillId="0" borderId="1" xfId="0" applyFont="1" applyBorder="1" applyAlignment="1">
      <alignment horizontal="center" vertical="top"/>
    </xf>
    <xf numFmtId="168" fontId="328" fillId="0" borderId="1" xfId="0" applyNumberFormat="1" applyFont="1" applyBorder="1" applyAlignment="1">
      <alignment horizontal="right" vertical="top"/>
    </xf>
    <xf numFmtId="169" fontId="329" fillId="0" borderId="1" xfId="0" applyNumberFormat="1" applyFont="1" applyBorder="1" applyAlignment="1">
      <alignment horizontal="right" vertical="top"/>
    </xf>
    <xf numFmtId="169" fontId="330" fillId="0" borderId="1" xfId="0" applyNumberFormat="1" applyFont="1" applyBorder="1" applyAlignment="1">
      <alignment horizontal="right" vertical="top"/>
    </xf>
    <xf numFmtId="169" fontId="331" fillId="0" borderId="1" xfId="0" applyNumberFormat="1" applyFont="1" applyBorder="1" applyAlignment="1">
      <alignment horizontal="right" vertical="top"/>
    </xf>
    <xf numFmtId="4" fontId="332" fillId="2" borderId="1" xfId="0" applyNumberFormat="1" applyFont="1" applyFill="1" applyBorder="1" applyAlignment="1" applyProtection="1">
      <alignment horizontal="right" vertical="top"/>
      <protection locked="0"/>
    </xf>
    <xf numFmtId="170" fontId="333" fillId="0" borderId="1" xfId="0" applyNumberFormat="1" applyFont="1" applyBorder="1" applyAlignment="1">
      <alignment horizontal="right" vertical="top"/>
    </xf>
    <xf numFmtId="4" fontId="334" fillId="0" borderId="1" xfId="0" applyNumberFormat="1" applyFont="1" applyBorder="1" applyAlignment="1">
      <alignment horizontal="right" vertical="top"/>
    </xf>
    <xf numFmtId="4" fontId="335" fillId="0" borderId="1" xfId="0" applyNumberFormat="1" applyFont="1" applyBorder="1" applyAlignment="1">
      <alignment horizontal="right" vertical="top"/>
    </xf>
    <xf numFmtId="0" fontId="336" fillId="0" borderId="0" xfId="0" applyFont="1"/>
    <xf numFmtId="0" fontId="337" fillId="0" borderId="1" xfId="0" applyFont="1" applyBorder="1" applyAlignment="1">
      <alignment horizontal="left" vertical="top"/>
    </xf>
    <xf numFmtId="0" fontId="338" fillId="0" borderId="1" xfId="0" applyFont="1" applyBorder="1" applyAlignment="1">
      <alignment horizontal="left" vertical="top" wrapText="1"/>
    </xf>
    <xf numFmtId="0" fontId="339" fillId="0" borderId="1" xfId="0" applyFont="1" applyBorder="1" applyAlignment="1">
      <alignment horizontal="center" vertical="top"/>
    </xf>
    <xf numFmtId="168" fontId="340" fillId="0" borderId="1" xfId="0" applyNumberFormat="1" applyFont="1" applyBorder="1" applyAlignment="1">
      <alignment horizontal="right" vertical="top"/>
    </xf>
    <xf numFmtId="169" fontId="341" fillId="0" borderId="1" xfId="0" applyNumberFormat="1" applyFont="1" applyBorder="1" applyAlignment="1">
      <alignment horizontal="right" vertical="top"/>
    </xf>
    <xf numFmtId="169" fontId="342" fillId="0" borderId="1" xfId="0" applyNumberFormat="1" applyFont="1" applyBorder="1" applyAlignment="1">
      <alignment horizontal="right" vertical="top"/>
    </xf>
    <xf numFmtId="169" fontId="343" fillId="0" borderId="1" xfId="0" applyNumberFormat="1" applyFont="1" applyBorder="1" applyAlignment="1">
      <alignment horizontal="right" vertical="top"/>
    </xf>
    <xf numFmtId="4" fontId="344" fillId="2" borderId="1" xfId="0" applyNumberFormat="1" applyFont="1" applyFill="1" applyBorder="1" applyAlignment="1" applyProtection="1">
      <alignment horizontal="right" vertical="top"/>
      <protection locked="0"/>
    </xf>
    <xf numFmtId="170" fontId="345" fillId="0" borderId="1" xfId="0" applyNumberFormat="1" applyFont="1" applyBorder="1" applyAlignment="1">
      <alignment horizontal="right" vertical="top"/>
    </xf>
    <xf numFmtId="4" fontId="346" fillId="0" borderId="1" xfId="0" applyNumberFormat="1" applyFont="1" applyBorder="1" applyAlignment="1">
      <alignment horizontal="right" vertical="top"/>
    </xf>
    <xf numFmtId="4" fontId="347" fillId="0" borderId="1" xfId="0" applyNumberFormat="1" applyFont="1" applyBorder="1" applyAlignment="1">
      <alignment horizontal="right" vertical="top"/>
    </xf>
    <xf numFmtId="0" fontId="348" fillId="0" borderId="0" xfId="0" applyFont="1"/>
    <xf numFmtId="0" fontId="349" fillId="0" borderId="1" xfId="0" applyFont="1" applyBorder="1" applyAlignment="1">
      <alignment horizontal="left" vertical="top"/>
    </xf>
    <xf numFmtId="0" fontId="351" fillId="0" borderId="0" xfId="0" applyFont="1"/>
    <xf numFmtId="0" fontId="352" fillId="0" borderId="1" xfId="0" applyFont="1" applyBorder="1" applyAlignment="1">
      <alignment horizontal="left" vertical="top"/>
    </xf>
    <xf numFmtId="0" fontId="353" fillId="0" borderId="1" xfId="0" applyFont="1" applyBorder="1" applyAlignment="1">
      <alignment horizontal="left" vertical="top" wrapText="1"/>
    </xf>
    <xf numFmtId="0" fontId="354" fillId="0" borderId="1" xfId="0" applyFont="1" applyBorder="1" applyAlignment="1">
      <alignment horizontal="center" vertical="top"/>
    </xf>
    <xf numFmtId="168" fontId="355" fillId="0" borderId="1" xfId="0" applyNumberFormat="1" applyFont="1" applyBorder="1" applyAlignment="1">
      <alignment horizontal="right" vertical="top"/>
    </xf>
    <xf numFmtId="169" fontId="356" fillId="0" borderId="1" xfId="0" applyNumberFormat="1" applyFont="1" applyBorder="1" applyAlignment="1">
      <alignment horizontal="right" vertical="top"/>
    </xf>
    <xf numFmtId="169" fontId="357" fillId="0" borderId="1" xfId="0" applyNumberFormat="1" applyFont="1" applyBorder="1" applyAlignment="1">
      <alignment horizontal="right" vertical="top"/>
    </xf>
    <xf numFmtId="169" fontId="358" fillId="0" borderId="1" xfId="0" applyNumberFormat="1" applyFont="1" applyBorder="1" applyAlignment="1">
      <alignment horizontal="right" vertical="top"/>
    </xf>
    <xf numFmtId="4" fontId="359" fillId="2" borderId="1" xfId="0" applyNumberFormat="1" applyFont="1" applyFill="1" applyBorder="1" applyAlignment="1" applyProtection="1">
      <alignment horizontal="right" vertical="top"/>
      <protection locked="0"/>
    </xf>
    <xf numFmtId="170" fontId="360" fillId="0" borderId="1" xfId="0" applyNumberFormat="1" applyFont="1" applyBorder="1" applyAlignment="1">
      <alignment horizontal="right" vertical="top"/>
    </xf>
    <xf numFmtId="4" fontId="361" fillId="0" borderId="1" xfId="0" applyNumberFormat="1" applyFont="1" applyBorder="1" applyAlignment="1">
      <alignment horizontal="right" vertical="top"/>
    </xf>
    <xf numFmtId="4" fontId="362" fillId="0" borderId="1" xfId="0" applyNumberFormat="1" applyFont="1" applyBorder="1" applyAlignment="1">
      <alignment horizontal="right" vertical="top"/>
    </xf>
    <xf numFmtId="0" fontId="363" fillId="0" borderId="0" xfId="0" applyFont="1"/>
    <xf numFmtId="0" fontId="364" fillId="0" borderId="1" xfId="0" applyFont="1" applyBorder="1" applyAlignment="1">
      <alignment horizontal="left" vertical="top"/>
    </xf>
    <xf numFmtId="0" fontId="365" fillId="0" borderId="1" xfId="0" applyFont="1" applyBorder="1" applyAlignment="1">
      <alignment horizontal="left" vertical="top" wrapText="1"/>
    </xf>
    <xf numFmtId="0" fontId="366" fillId="0" borderId="1" xfId="0" applyFont="1" applyBorder="1" applyAlignment="1">
      <alignment horizontal="center" vertical="top"/>
    </xf>
    <xf numFmtId="168" fontId="367" fillId="0" borderId="1" xfId="0" applyNumberFormat="1" applyFont="1" applyBorder="1" applyAlignment="1">
      <alignment horizontal="right" vertical="top"/>
    </xf>
    <xf numFmtId="169" fontId="368" fillId="0" borderId="1" xfId="0" applyNumberFormat="1" applyFont="1" applyBorder="1" applyAlignment="1">
      <alignment horizontal="right" vertical="top"/>
    </xf>
    <xf numFmtId="169" fontId="369" fillId="0" borderId="1" xfId="0" applyNumberFormat="1" applyFont="1" applyBorder="1" applyAlignment="1">
      <alignment horizontal="right" vertical="top"/>
    </xf>
    <xf numFmtId="169" fontId="370" fillId="0" borderId="1" xfId="0" applyNumberFormat="1" applyFont="1" applyBorder="1" applyAlignment="1">
      <alignment horizontal="right" vertical="top"/>
    </xf>
    <xf numFmtId="4" fontId="371" fillId="2" borderId="1" xfId="0" applyNumberFormat="1" applyFont="1" applyFill="1" applyBorder="1" applyAlignment="1" applyProtection="1">
      <alignment horizontal="right" vertical="top"/>
      <protection locked="0"/>
    </xf>
    <xf numFmtId="170" fontId="372" fillId="0" borderId="1" xfId="0" applyNumberFormat="1" applyFont="1" applyBorder="1" applyAlignment="1">
      <alignment horizontal="right" vertical="top"/>
    </xf>
    <xf numFmtId="4" fontId="373" fillId="0" borderId="1" xfId="0" applyNumberFormat="1" applyFont="1" applyBorder="1" applyAlignment="1">
      <alignment horizontal="right" vertical="top"/>
    </xf>
    <xf numFmtId="4" fontId="374" fillId="0" borderId="1" xfId="0" applyNumberFormat="1" applyFont="1" applyBorder="1" applyAlignment="1">
      <alignment horizontal="right" vertical="top"/>
    </xf>
    <xf numFmtId="0" fontId="375" fillId="0" borderId="0" xfId="0" applyFont="1"/>
    <xf numFmtId="0" fontId="376" fillId="0" borderId="1" xfId="0" applyFont="1" applyBorder="1" applyAlignment="1">
      <alignment horizontal="left" vertical="top"/>
    </xf>
    <xf numFmtId="0" fontId="377" fillId="0" borderId="1" xfId="0" applyFont="1" applyBorder="1" applyAlignment="1">
      <alignment horizontal="left" vertical="top" wrapText="1"/>
    </xf>
    <xf numFmtId="0" fontId="378" fillId="0" borderId="1" xfId="0" applyFont="1" applyBorder="1" applyAlignment="1">
      <alignment horizontal="center" vertical="top"/>
    </xf>
    <xf numFmtId="168" fontId="379" fillId="0" borderId="1" xfId="0" applyNumberFormat="1" applyFont="1" applyBorder="1" applyAlignment="1">
      <alignment horizontal="right" vertical="top"/>
    </xf>
    <xf numFmtId="169" fontId="380" fillId="0" borderId="1" xfId="0" applyNumberFormat="1" applyFont="1" applyBorder="1" applyAlignment="1">
      <alignment horizontal="right" vertical="top"/>
    </xf>
    <xf numFmtId="169" fontId="381" fillId="0" borderId="1" xfId="0" applyNumberFormat="1" applyFont="1" applyBorder="1" applyAlignment="1">
      <alignment horizontal="right" vertical="top"/>
    </xf>
    <xf numFmtId="169" fontId="382" fillId="0" borderId="1" xfId="0" applyNumberFormat="1" applyFont="1" applyBorder="1" applyAlignment="1">
      <alignment horizontal="right" vertical="top"/>
    </xf>
    <xf numFmtId="4" fontId="383" fillId="2" borderId="1" xfId="0" applyNumberFormat="1" applyFont="1" applyFill="1" applyBorder="1" applyAlignment="1" applyProtection="1">
      <alignment horizontal="right" vertical="top"/>
      <protection locked="0"/>
    </xf>
    <xf numFmtId="170" fontId="384" fillId="0" borderId="1" xfId="0" applyNumberFormat="1" applyFont="1" applyBorder="1" applyAlignment="1">
      <alignment horizontal="right" vertical="top"/>
    </xf>
    <xf numFmtId="4" fontId="385" fillId="0" borderId="1" xfId="0" applyNumberFormat="1" applyFont="1" applyBorder="1" applyAlignment="1">
      <alignment horizontal="right" vertical="top"/>
    </xf>
    <xf numFmtId="4" fontId="386" fillId="0" borderId="1" xfId="0" applyNumberFormat="1" applyFont="1" applyBorder="1" applyAlignment="1">
      <alignment horizontal="right" vertical="top"/>
    </xf>
    <xf numFmtId="0" fontId="387" fillId="0" borderId="0" xfId="0" applyFont="1"/>
    <xf numFmtId="0" fontId="388" fillId="0" borderId="1" xfId="0" applyFont="1" applyBorder="1" applyAlignment="1">
      <alignment horizontal="left" vertical="top"/>
    </xf>
    <xf numFmtId="0" fontId="389" fillId="0" borderId="1" xfId="0" applyFont="1" applyBorder="1" applyAlignment="1">
      <alignment horizontal="left" vertical="top" wrapText="1"/>
    </xf>
    <xf numFmtId="0" fontId="390" fillId="0" borderId="1" xfId="0" applyFont="1" applyBorder="1" applyAlignment="1">
      <alignment horizontal="center" vertical="top"/>
    </xf>
    <xf numFmtId="168" fontId="391" fillId="0" borderId="1" xfId="0" applyNumberFormat="1" applyFont="1" applyBorder="1" applyAlignment="1">
      <alignment horizontal="right" vertical="top"/>
    </xf>
    <xf numFmtId="169" fontId="392" fillId="0" borderId="1" xfId="0" applyNumberFormat="1" applyFont="1" applyBorder="1" applyAlignment="1">
      <alignment horizontal="right" vertical="top"/>
    </xf>
    <xf numFmtId="169" fontId="393" fillId="0" borderId="1" xfId="0" applyNumberFormat="1" applyFont="1" applyBorder="1" applyAlignment="1">
      <alignment horizontal="right" vertical="top"/>
    </xf>
    <xf numFmtId="169" fontId="394" fillId="0" borderId="1" xfId="0" applyNumberFormat="1" applyFont="1" applyBorder="1" applyAlignment="1">
      <alignment horizontal="right" vertical="top"/>
    </xf>
    <xf numFmtId="4" fontId="395" fillId="2" borderId="1" xfId="0" applyNumberFormat="1" applyFont="1" applyFill="1" applyBorder="1" applyAlignment="1" applyProtection="1">
      <alignment horizontal="right" vertical="top"/>
      <protection locked="0"/>
    </xf>
    <xf numFmtId="170" fontId="396" fillId="0" borderId="1" xfId="0" applyNumberFormat="1" applyFont="1" applyBorder="1" applyAlignment="1">
      <alignment horizontal="right" vertical="top"/>
    </xf>
    <xf numFmtId="4" fontId="397" fillId="0" borderId="1" xfId="0" applyNumberFormat="1" applyFont="1" applyBorder="1" applyAlignment="1">
      <alignment horizontal="right" vertical="top"/>
    </xf>
    <xf numFmtId="4" fontId="398" fillId="0" borderId="1" xfId="0" applyNumberFormat="1" applyFont="1" applyBorder="1" applyAlignment="1">
      <alignment horizontal="right" vertical="top"/>
    </xf>
    <xf numFmtId="0" fontId="399" fillId="0" borderId="0" xfId="0" applyFont="1"/>
    <xf numFmtId="0" fontId="400" fillId="0" borderId="1" xfId="0" applyFont="1" applyBorder="1" applyAlignment="1">
      <alignment horizontal="left" vertical="top"/>
    </xf>
    <xf numFmtId="0" fontId="402" fillId="0" borderId="0" xfId="0" applyFont="1"/>
    <xf numFmtId="0" fontId="403" fillId="0" borderId="1" xfId="0" applyFont="1" applyBorder="1" applyAlignment="1">
      <alignment horizontal="left" vertical="top"/>
    </xf>
    <xf numFmtId="0" fontId="404" fillId="0" borderId="1" xfId="0" applyFont="1" applyBorder="1" applyAlignment="1">
      <alignment horizontal="left" vertical="top" wrapText="1"/>
    </xf>
    <xf numFmtId="0" fontId="405" fillId="0" borderId="1" xfId="0" applyFont="1" applyBorder="1" applyAlignment="1">
      <alignment horizontal="center" vertical="top"/>
    </xf>
    <xf numFmtId="168" fontId="406" fillId="0" borderId="1" xfId="0" applyNumberFormat="1" applyFont="1" applyBorder="1" applyAlignment="1">
      <alignment horizontal="right" vertical="top"/>
    </xf>
    <xf numFmtId="169" fontId="407" fillId="0" borderId="1" xfId="0" applyNumberFormat="1" applyFont="1" applyBorder="1" applyAlignment="1">
      <alignment horizontal="right" vertical="top"/>
    </xf>
    <xf numFmtId="169" fontId="408" fillId="0" borderId="1" xfId="0" applyNumberFormat="1" applyFont="1" applyBorder="1" applyAlignment="1">
      <alignment horizontal="right" vertical="top"/>
    </xf>
    <xf numFmtId="169" fontId="409" fillId="0" borderId="1" xfId="0" applyNumberFormat="1" applyFont="1" applyBorder="1" applyAlignment="1">
      <alignment horizontal="right" vertical="top"/>
    </xf>
    <xf numFmtId="4" fontId="410" fillId="2" borderId="1" xfId="0" applyNumberFormat="1" applyFont="1" applyFill="1" applyBorder="1" applyAlignment="1" applyProtection="1">
      <alignment horizontal="right" vertical="top"/>
      <protection locked="0"/>
    </xf>
    <xf numFmtId="170" fontId="411" fillId="0" borderId="1" xfId="0" applyNumberFormat="1" applyFont="1" applyBorder="1" applyAlignment="1">
      <alignment horizontal="right" vertical="top"/>
    </xf>
    <xf numFmtId="4" fontId="412" fillId="0" borderId="1" xfId="0" applyNumberFormat="1" applyFont="1" applyBorder="1" applyAlignment="1">
      <alignment horizontal="right" vertical="top"/>
    </xf>
    <xf numFmtId="4" fontId="413" fillId="0" borderId="1" xfId="0" applyNumberFormat="1" applyFont="1" applyBorder="1" applyAlignment="1">
      <alignment horizontal="right" vertical="top"/>
    </xf>
    <xf numFmtId="0" fontId="414" fillId="0" borderId="0" xfId="0" applyFont="1"/>
    <xf numFmtId="0" fontId="415" fillId="0" borderId="1" xfId="0" applyFont="1" applyBorder="1" applyAlignment="1">
      <alignment horizontal="left" vertical="top"/>
    </xf>
    <xf numFmtId="0" fontId="416" fillId="0" borderId="1" xfId="0" applyFont="1" applyBorder="1" applyAlignment="1">
      <alignment horizontal="left" vertical="top" wrapText="1"/>
    </xf>
    <xf numFmtId="0" fontId="417" fillId="0" borderId="1" xfId="0" applyFont="1" applyBorder="1" applyAlignment="1">
      <alignment horizontal="center" vertical="top"/>
    </xf>
    <xf numFmtId="168" fontId="418" fillId="0" borderId="1" xfId="0" applyNumberFormat="1" applyFont="1" applyBorder="1" applyAlignment="1">
      <alignment horizontal="right" vertical="top"/>
    </xf>
    <xf numFmtId="169" fontId="419" fillId="0" borderId="1" xfId="0" applyNumberFormat="1" applyFont="1" applyBorder="1" applyAlignment="1">
      <alignment horizontal="right" vertical="top"/>
    </xf>
    <xf numFmtId="169" fontId="420" fillId="0" borderId="1" xfId="0" applyNumberFormat="1" applyFont="1" applyBorder="1" applyAlignment="1">
      <alignment horizontal="right" vertical="top"/>
    </xf>
    <xf numFmtId="169" fontId="421" fillId="0" borderId="1" xfId="0" applyNumberFormat="1" applyFont="1" applyBorder="1" applyAlignment="1">
      <alignment horizontal="right" vertical="top"/>
    </xf>
    <xf numFmtId="4" fontId="422" fillId="2" borderId="1" xfId="0" applyNumberFormat="1" applyFont="1" applyFill="1" applyBorder="1" applyAlignment="1" applyProtection="1">
      <alignment horizontal="right" vertical="top"/>
      <protection locked="0"/>
    </xf>
    <xf numFmtId="170" fontId="423" fillId="0" borderId="1" xfId="0" applyNumberFormat="1" applyFont="1" applyBorder="1" applyAlignment="1">
      <alignment horizontal="right" vertical="top"/>
    </xf>
    <xf numFmtId="4" fontId="424" fillId="0" borderId="1" xfId="0" applyNumberFormat="1" applyFont="1" applyBorder="1" applyAlignment="1">
      <alignment horizontal="right" vertical="top"/>
    </xf>
    <xf numFmtId="4" fontId="425" fillId="0" borderId="1" xfId="0" applyNumberFormat="1" applyFont="1" applyBorder="1" applyAlignment="1">
      <alignment horizontal="right" vertical="top"/>
    </xf>
    <xf numFmtId="0" fontId="426" fillId="0" borderId="0" xfId="0" applyFont="1"/>
    <xf numFmtId="0" fontId="427" fillId="0" borderId="1" xfId="0" applyFont="1" applyBorder="1" applyAlignment="1">
      <alignment horizontal="left" vertical="top"/>
    </xf>
    <xf numFmtId="0" fontId="428" fillId="0" borderId="1" xfId="0" applyFont="1" applyBorder="1" applyAlignment="1">
      <alignment horizontal="left" vertical="top" wrapText="1"/>
    </xf>
    <xf numFmtId="0" fontId="429" fillId="0" borderId="1" xfId="0" applyFont="1" applyBorder="1" applyAlignment="1">
      <alignment horizontal="center" vertical="top"/>
    </xf>
    <xf numFmtId="168" fontId="430" fillId="0" borderId="1" xfId="0" applyNumberFormat="1" applyFont="1" applyBorder="1" applyAlignment="1">
      <alignment horizontal="right" vertical="top"/>
    </xf>
    <xf numFmtId="169" fontId="431" fillId="0" borderId="1" xfId="0" applyNumberFormat="1" applyFont="1" applyBorder="1" applyAlignment="1">
      <alignment horizontal="right" vertical="top"/>
    </xf>
    <xf numFmtId="169" fontId="432" fillId="0" borderId="1" xfId="0" applyNumberFormat="1" applyFont="1" applyBorder="1" applyAlignment="1">
      <alignment horizontal="right" vertical="top"/>
    </xf>
    <xf numFmtId="169" fontId="433" fillId="0" borderId="1" xfId="0" applyNumberFormat="1" applyFont="1" applyBorder="1" applyAlignment="1">
      <alignment horizontal="right" vertical="top"/>
    </xf>
    <xf numFmtId="4" fontId="434" fillId="2" borderId="1" xfId="0" applyNumberFormat="1" applyFont="1" applyFill="1" applyBorder="1" applyAlignment="1" applyProtection="1">
      <alignment horizontal="right" vertical="top"/>
      <protection locked="0"/>
    </xf>
    <xf numFmtId="170" fontId="435" fillId="0" borderId="1" xfId="0" applyNumberFormat="1" applyFont="1" applyBorder="1" applyAlignment="1">
      <alignment horizontal="right" vertical="top"/>
    </xf>
    <xf numFmtId="4" fontId="436" fillId="0" borderId="1" xfId="0" applyNumberFormat="1" applyFont="1" applyBorder="1" applyAlignment="1">
      <alignment horizontal="right" vertical="top"/>
    </xf>
    <xf numFmtId="4" fontId="437" fillId="0" borderId="1" xfId="0" applyNumberFormat="1" applyFont="1" applyBorder="1" applyAlignment="1">
      <alignment horizontal="right" vertical="top"/>
    </xf>
    <xf numFmtId="0" fontId="438" fillId="0" borderId="0" xfId="0" applyFont="1"/>
    <xf numFmtId="0" fontId="439" fillId="0" borderId="1" xfId="0" applyFont="1" applyBorder="1" applyAlignment="1">
      <alignment horizontal="left" vertical="top"/>
    </xf>
    <xf numFmtId="0" fontId="440" fillId="0" borderId="1" xfId="0" applyFont="1" applyBorder="1" applyAlignment="1">
      <alignment horizontal="left" vertical="top" wrapText="1"/>
    </xf>
    <xf numFmtId="0" fontId="441" fillId="0" borderId="1" xfId="0" applyFont="1" applyBorder="1" applyAlignment="1">
      <alignment horizontal="center" vertical="top"/>
    </xf>
    <xf numFmtId="168" fontId="442" fillId="0" borderId="1" xfId="0" applyNumberFormat="1" applyFont="1" applyBorder="1" applyAlignment="1">
      <alignment horizontal="right" vertical="top"/>
    </xf>
    <xf numFmtId="169" fontId="443" fillId="0" borderId="1" xfId="0" applyNumberFormat="1" applyFont="1" applyBorder="1" applyAlignment="1">
      <alignment horizontal="right" vertical="top"/>
    </xf>
    <xf numFmtId="169" fontId="444" fillId="0" borderId="1" xfId="0" applyNumberFormat="1" applyFont="1" applyBorder="1" applyAlignment="1">
      <alignment horizontal="right" vertical="top"/>
    </xf>
    <xf numFmtId="169" fontId="445" fillId="0" borderId="1" xfId="0" applyNumberFormat="1" applyFont="1" applyBorder="1" applyAlignment="1">
      <alignment horizontal="right" vertical="top"/>
    </xf>
    <xf numFmtId="4" fontId="446" fillId="2" borderId="1" xfId="0" applyNumberFormat="1" applyFont="1" applyFill="1" applyBorder="1" applyAlignment="1" applyProtection="1">
      <alignment horizontal="right" vertical="top"/>
      <protection locked="0"/>
    </xf>
    <xf numFmtId="170" fontId="447" fillId="0" borderId="1" xfId="0" applyNumberFormat="1" applyFont="1" applyBorder="1" applyAlignment="1">
      <alignment horizontal="right" vertical="top"/>
    </xf>
    <xf numFmtId="4" fontId="448" fillId="0" borderId="1" xfId="0" applyNumberFormat="1" applyFont="1" applyBorder="1" applyAlignment="1">
      <alignment horizontal="right" vertical="top"/>
    </xf>
    <xf numFmtId="4" fontId="449" fillId="0" borderId="1" xfId="0" applyNumberFormat="1" applyFont="1" applyBorder="1" applyAlignment="1">
      <alignment horizontal="right" vertical="top"/>
    </xf>
    <xf numFmtId="0" fontId="450" fillId="0" borderId="0" xfId="0" applyFont="1"/>
    <xf numFmtId="0" fontId="451" fillId="0" borderId="1" xfId="0" applyFont="1" applyBorder="1" applyAlignment="1">
      <alignment horizontal="left" vertical="top"/>
    </xf>
    <xf numFmtId="0" fontId="452" fillId="0" borderId="1" xfId="0" applyFont="1" applyBorder="1" applyAlignment="1">
      <alignment horizontal="left" vertical="top" wrapText="1"/>
    </xf>
    <xf numFmtId="0" fontId="453" fillId="0" borderId="1" xfId="0" applyFont="1" applyBorder="1" applyAlignment="1">
      <alignment horizontal="center" vertical="top"/>
    </xf>
    <xf numFmtId="168" fontId="454" fillId="0" borderId="1" xfId="0" applyNumberFormat="1" applyFont="1" applyBorder="1" applyAlignment="1">
      <alignment horizontal="right" vertical="top"/>
    </xf>
    <xf numFmtId="169" fontId="455" fillId="0" borderId="1" xfId="0" applyNumberFormat="1" applyFont="1" applyBorder="1" applyAlignment="1">
      <alignment horizontal="right" vertical="top"/>
    </xf>
    <xf numFmtId="169" fontId="456" fillId="0" borderId="1" xfId="0" applyNumberFormat="1" applyFont="1" applyBorder="1" applyAlignment="1">
      <alignment horizontal="right" vertical="top"/>
    </xf>
    <xf numFmtId="169" fontId="457" fillId="0" borderId="1" xfId="0" applyNumberFormat="1" applyFont="1" applyBorder="1" applyAlignment="1">
      <alignment horizontal="right" vertical="top"/>
    </xf>
    <xf numFmtId="4" fontId="458" fillId="2" borderId="1" xfId="0" applyNumberFormat="1" applyFont="1" applyFill="1" applyBorder="1" applyAlignment="1" applyProtection="1">
      <alignment horizontal="right" vertical="top"/>
      <protection locked="0"/>
    </xf>
    <xf numFmtId="170" fontId="459" fillId="0" borderId="1" xfId="0" applyNumberFormat="1" applyFont="1" applyBorder="1" applyAlignment="1">
      <alignment horizontal="right" vertical="top"/>
    </xf>
    <xf numFmtId="4" fontId="460" fillId="0" borderId="1" xfId="0" applyNumberFormat="1" applyFont="1" applyBorder="1" applyAlignment="1">
      <alignment horizontal="right" vertical="top"/>
    </xf>
    <xf numFmtId="4" fontId="461" fillId="0" borderId="1" xfId="0" applyNumberFormat="1" applyFont="1" applyBorder="1" applyAlignment="1">
      <alignment horizontal="right" vertical="top"/>
    </xf>
    <xf numFmtId="0" fontId="462" fillId="0" borderId="0" xfId="0" applyFont="1"/>
    <xf numFmtId="0" fontId="463" fillId="0" borderId="1" xfId="0" applyFont="1" applyBorder="1" applyAlignment="1">
      <alignment horizontal="left" vertical="top"/>
    </xf>
    <xf numFmtId="0" fontId="464" fillId="0" borderId="1" xfId="0" applyFont="1" applyBorder="1" applyAlignment="1">
      <alignment horizontal="left" vertical="top" wrapText="1"/>
    </xf>
    <xf numFmtId="0" fontId="465" fillId="0" borderId="1" xfId="0" applyFont="1" applyBorder="1" applyAlignment="1">
      <alignment horizontal="center" vertical="top"/>
    </xf>
    <xf numFmtId="168" fontId="466" fillId="0" borderId="1" xfId="0" applyNumberFormat="1" applyFont="1" applyBorder="1" applyAlignment="1">
      <alignment horizontal="right" vertical="top"/>
    </xf>
    <xf numFmtId="169" fontId="467" fillId="0" borderId="1" xfId="0" applyNumberFormat="1" applyFont="1" applyBorder="1" applyAlignment="1">
      <alignment horizontal="right" vertical="top"/>
    </xf>
    <xf numFmtId="169" fontId="468" fillId="0" borderId="1" xfId="0" applyNumberFormat="1" applyFont="1" applyBorder="1" applyAlignment="1">
      <alignment horizontal="right" vertical="top"/>
    </xf>
    <xf numFmtId="169" fontId="469" fillId="0" borderId="1" xfId="0" applyNumberFormat="1" applyFont="1" applyBorder="1" applyAlignment="1">
      <alignment horizontal="right" vertical="top"/>
    </xf>
    <xf numFmtId="4" fontId="470" fillId="2" borderId="1" xfId="0" applyNumberFormat="1" applyFont="1" applyFill="1" applyBorder="1" applyAlignment="1" applyProtection="1">
      <alignment horizontal="right" vertical="top"/>
      <protection locked="0"/>
    </xf>
    <xf numFmtId="170" fontId="471" fillId="0" borderId="1" xfId="0" applyNumberFormat="1" applyFont="1" applyBorder="1" applyAlignment="1">
      <alignment horizontal="right" vertical="top"/>
    </xf>
    <xf numFmtId="4" fontId="472" fillId="0" borderId="1" xfId="0" applyNumberFormat="1" applyFont="1" applyBorder="1" applyAlignment="1">
      <alignment horizontal="right" vertical="top"/>
    </xf>
    <xf numFmtId="4" fontId="473" fillId="0" borderId="1" xfId="0" applyNumberFormat="1" applyFont="1" applyBorder="1" applyAlignment="1">
      <alignment horizontal="right" vertical="top"/>
    </xf>
    <xf numFmtId="0" fontId="474" fillId="0" borderId="0" xfId="0" applyFont="1"/>
    <xf numFmtId="0" fontId="481" fillId="0" borderId="0" xfId="0" applyFont="1" applyAlignment="1">
      <alignment horizontal="left" vertical="top"/>
    </xf>
    <xf numFmtId="0" fontId="484" fillId="3" borderId="1" xfId="0" applyFont="1" applyFill="1" applyBorder="1" applyAlignment="1">
      <alignment horizontal="left"/>
    </xf>
    <xf numFmtId="0" fontId="485" fillId="3" borderId="1" xfId="0" applyFont="1" applyFill="1" applyBorder="1" applyAlignment="1">
      <alignment horizontal="left"/>
    </xf>
    <xf numFmtId="0" fontId="486" fillId="3" borderId="1" xfId="0" applyFont="1" applyFill="1" applyBorder="1" applyAlignment="1">
      <alignment horizontal="left"/>
    </xf>
    <xf numFmtId="0" fontId="487" fillId="3" borderId="1" xfId="0" applyFont="1" applyFill="1" applyBorder="1" applyAlignment="1">
      <alignment horizontal="left"/>
    </xf>
    <xf numFmtId="0" fontId="488" fillId="3" borderId="1" xfId="0" applyFont="1" applyFill="1" applyBorder="1" applyAlignment="1">
      <alignment horizontal="left"/>
    </xf>
    <xf numFmtId="0" fontId="489" fillId="3" borderId="1" xfId="0" applyFont="1" applyFill="1" applyBorder="1" applyAlignment="1">
      <alignment horizontal="left"/>
    </xf>
    <xf numFmtId="0" fontId="490" fillId="3" borderId="1" xfId="0" applyFont="1" applyFill="1" applyBorder="1" applyAlignment="1">
      <alignment horizontal="left"/>
    </xf>
    <xf numFmtId="0" fontId="491" fillId="3" borderId="1" xfId="0" applyFont="1" applyFill="1" applyBorder="1" applyAlignment="1">
      <alignment horizontal="left"/>
    </xf>
    <xf numFmtId="0" fontId="492" fillId="3" borderId="1" xfId="0" applyFont="1" applyFill="1" applyBorder="1" applyAlignment="1">
      <alignment horizontal="left"/>
    </xf>
    <xf numFmtId="0" fontId="493" fillId="3" borderId="1" xfId="0" applyFont="1" applyFill="1" applyBorder="1" applyAlignment="1">
      <alignment horizontal="left"/>
    </xf>
    <xf numFmtId="0" fontId="494" fillId="3" borderId="1" xfId="0" applyFont="1" applyFill="1" applyBorder="1" applyAlignment="1">
      <alignment horizontal="left"/>
    </xf>
    <xf numFmtId="0" fontId="495" fillId="0" borderId="1" xfId="0" applyFont="1" applyBorder="1" applyAlignment="1">
      <alignment horizontal="left" vertical="top"/>
    </xf>
    <xf numFmtId="0" fontId="496" fillId="0" borderId="1" xfId="0" applyFont="1" applyBorder="1" applyAlignment="1">
      <alignment horizontal="left" vertical="top" wrapText="1"/>
    </xf>
    <xf numFmtId="4" fontId="497" fillId="2" borderId="1" xfId="0" applyNumberFormat="1" applyFont="1" applyFill="1" applyBorder="1" applyAlignment="1" applyProtection="1">
      <alignment horizontal="right" vertical="top"/>
      <protection locked="0"/>
    </xf>
    <xf numFmtId="4" fontId="498" fillId="0" borderId="1" xfId="0" applyNumberFormat="1" applyFont="1" applyBorder="1" applyAlignment="1">
      <alignment horizontal="right" vertical="top"/>
    </xf>
    <xf numFmtId="4" fontId="499" fillId="2" borderId="1" xfId="0" applyNumberFormat="1" applyFont="1" applyFill="1" applyBorder="1" applyAlignment="1" applyProtection="1">
      <alignment horizontal="right" vertical="top"/>
      <protection locked="0"/>
    </xf>
    <xf numFmtId="4" fontId="500" fillId="0" borderId="1" xfId="0" applyNumberFormat="1" applyFont="1" applyBorder="1" applyAlignment="1">
      <alignment horizontal="right" vertical="top"/>
    </xf>
    <xf numFmtId="4" fontId="501" fillId="2" borderId="1" xfId="0" applyNumberFormat="1" applyFont="1" applyFill="1" applyBorder="1" applyAlignment="1" applyProtection="1">
      <alignment horizontal="right" vertical="top"/>
      <protection locked="0"/>
    </xf>
    <xf numFmtId="4" fontId="502" fillId="0" borderId="1" xfId="0" applyNumberFormat="1" applyFont="1" applyBorder="1" applyAlignment="1">
      <alignment horizontal="right" vertical="top"/>
    </xf>
    <xf numFmtId="4" fontId="503" fillId="3" borderId="1" xfId="0" applyNumberFormat="1" applyFont="1" applyFill="1" applyBorder="1" applyAlignment="1">
      <alignment horizontal="right" vertical="top"/>
    </xf>
    <xf numFmtId="4" fontId="504" fillId="3" borderId="1" xfId="0" applyNumberFormat="1" applyFont="1" applyFill="1" applyBorder="1" applyAlignment="1">
      <alignment horizontal="right" vertical="top"/>
    </xf>
    <xf numFmtId="4" fontId="507" fillId="3" borderId="1" xfId="0" applyNumberFormat="1" applyFont="1" applyFill="1" applyBorder="1" applyAlignment="1">
      <alignment horizontal="right"/>
    </xf>
    <xf numFmtId="4" fontId="514" fillId="3" borderId="1" xfId="0" applyNumberFormat="1" applyFont="1" applyFill="1" applyBorder="1" applyAlignment="1">
      <alignment horizontal="right"/>
    </xf>
    <xf numFmtId="4" fontId="515" fillId="3" borderId="1" xfId="0" applyNumberFormat="1" applyFont="1" applyFill="1" applyBorder="1" applyAlignment="1">
      <alignment horizontal="right"/>
    </xf>
    <xf numFmtId="0" fontId="516" fillId="0" borderId="0" xfId="0" applyFont="1" applyAlignment="1">
      <alignment horizontal="left" vertical="top"/>
    </xf>
    <xf numFmtId="0" fontId="519" fillId="3" borderId="1" xfId="0" applyFont="1" applyFill="1" applyBorder="1" applyAlignment="1">
      <alignment horizontal="left"/>
    </xf>
    <xf numFmtId="0" fontId="520" fillId="3" borderId="1" xfId="0" applyFont="1" applyFill="1" applyBorder="1" applyAlignment="1">
      <alignment horizontal="left"/>
    </xf>
    <xf numFmtId="0" fontId="521" fillId="3" borderId="1" xfId="0" applyFont="1" applyFill="1" applyBorder="1" applyAlignment="1">
      <alignment horizontal="left"/>
    </xf>
    <xf numFmtId="0" fontId="522" fillId="3" borderId="1" xfId="0" applyFont="1" applyFill="1" applyBorder="1" applyAlignment="1">
      <alignment horizontal="left"/>
    </xf>
    <xf numFmtId="0" fontId="528" fillId="0" borderId="1" xfId="0" applyFont="1" applyBorder="1" applyAlignment="1">
      <alignment horizontal="left" vertical="top"/>
    </xf>
    <xf numFmtId="4" fontId="529" fillId="0" borderId="1" xfId="0" applyNumberFormat="1" applyFont="1" applyBorder="1" applyAlignment="1">
      <alignment horizontal="right" vertical="top"/>
    </xf>
    <xf numFmtId="4" fontId="530" fillId="0" borderId="1" xfId="0" applyNumberFormat="1" applyFont="1" applyBorder="1" applyAlignment="1">
      <alignment horizontal="right" vertical="top"/>
    </xf>
    <xf numFmtId="4" fontId="531" fillId="2" borderId="1" xfId="0" applyNumberFormat="1" applyFont="1" applyFill="1" applyBorder="1" applyAlignment="1" applyProtection="1">
      <alignment vertical="top"/>
      <protection locked="0"/>
    </xf>
    <xf numFmtId="0" fontId="537" fillId="0" borderId="0" xfId="0" applyFont="1"/>
    <xf numFmtId="0" fontId="538" fillId="0" borderId="1" xfId="0" applyFont="1" applyBorder="1" applyAlignment="1">
      <alignment horizontal="left" vertical="top"/>
    </xf>
    <xf numFmtId="4" fontId="539" fillId="0" borderId="1" xfId="0" applyNumberFormat="1" applyFont="1" applyBorder="1" applyAlignment="1">
      <alignment horizontal="right" vertical="top"/>
    </xf>
    <xf numFmtId="4" fontId="540" fillId="0" borderId="1" xfId="0" applyNumberFormat="1" applyFont="1" applyBorder="1" applyAlignment="1">
      <alignment horizontal="right" vertical="top"/>
    </xf>
    <xf numFmtId="4" fontId="541" fillId="2" borderId="1" xfId="0" applyNumberFormat="1" applyFont="1" applyFill="1" applyBorder="1" applyAlignment="1" applyProtection="1">
      <alignment vertical="top"/>
      <protection locked="0"/>
    </xf>
    <xf numFmtId="0" fontId="547" fillId="0" borderId="0" xfId="0" applyFont="1"/>
    <xf numFmtId="0" fontId="548" fillId="0" borderId="1" xfId="0" applyFont="1" applyBorder="1" applyAlignment="1">
      <alignment horizontal="left" vertical="top"/>
    </xf>
    <xf numFmtId="4" fontId="549" fillId="0" borderId="1" xfId="0" applyNumberFormat="1" applyFont="1" applyBorder="1" applyAlignment="1">
      <alignment horizontal="right" vertical="top"/>
    </xf>
    <xf numFmtId="4" fontId="550" fillId="0" borderId="1" xfId="0" applyNumberFormat="1" applyFont="1" applyBorder="1" applyAlignment="1">
      <alignment horizontal="right" vertical="top"/>
    </xf>
    <xf numFmtId="4" fontId="551" fillId="2" borderId="1" xfId="0" applyNumberFormat="1" applyFont="1" applyFill="1" applyBorder="1" applyAlignment="1" applyProtection="1">
      <alignment vertical="top"/>
      <protection locked="0"/>
    </xf>
    <xf numFmtId="0" fontId="557" fillId="0" borderId="0" xfId="0" applyFont="1"/>
    <xf numFmtId="0" fontId="558" fillId="0" borderId="1" xfId="0" applyFont="1" applyBorder="1" applyAlignment="1">
      <alignment horizontal="left" vertical="top"/>
    </xf>
    <xf numFmtId="4" fontId="559" fillId="0" borderId="1" xfId="0" applyNumberFormat="1" applyFont="1" applyBorder="1" applyAlignment="1">
      <alignment horizontal="right" vertical="top"/>
    </xf>
    <xf numFmtId="4" fontId="560" fillId="0" borderId="1" xfId="0" applyNumberFormat="1" applyFont="1" applyBorder="1" applyAlignment="1">
      <alignment horizontal="right" vertical="top"/>
    </xf>
    <xf numFmtId="4" fontId="561" fillId="2" borderId="1" xfId="0" applyNumberFormat="1" applyFont="1" applyFill="1" applyBorder="1" applyAlignment="1" applyProtection="1">
      <alignment vertical="top"/>
      <protection locked="0"/>
    </xf>
    <xf numFmtId="0" fontId="567" fillId="0" borderId="0" xfId="0" applyFont="1"/>
    <xf numFmtId="0" fontId="568" fillId="0" borderId="1" xfId="0" applyFont="1" applyBorder="1" applyAlignment="1">
      <alignment horizontal="left" vertical="top"/>
    </xf>
    <xf numFmtId="4" fontId="569" fillId="0" borderId="1" xfId="0" applyNumberFormat="1" applyFont="1" applyBorder="1" applyAlignment="1">
      <alignment horizontal="right" vertical="top"/>
    </xf>
    <xf numFmtId="4" fontId="570" fillId="0" borderId="1" xfId="0" applyNumberFormat="1" applyFont="1" applyBorder="1" applyAlignment="1">
      <alignment horizontal="right" vertical="top"/>
    </xf>
    <xf numFmtId="4" fontId="571" fillId="2" borderId="1" xfId="0" applyNumberFormat="1" applyFont="1" applyFill="1" applyBorder="1" applyAlignment="1" applyProtection="1">
      <alignment vertical="top"/>
      <protection locked="0"/>
    </xf>
    <xf numFmtId="0" fontId="577" fillId="0" borderId="0" xfId="0" applyFont="1"/>
    <xf numFmtId="0" fontId="578" fillId="0" borderId="1" xfId="0" applyFont="1" applyBorder="1" applyAlignment="1">
      <alignment horizontal="left" vertical="top"/>
    </xf>
    <xf numFmtId="4" fontId="579" fillId="0" borderId="1" xfId="0" applyNumberFormat="1" applyFont="1" applyBorder="1" applyAlignment="1">
      <alignment horizontal="right" vertical="top"/>
    </xf>
    <xf numFmtId="4" fontId="580" fillId="0" borderId="1" xfId="0" applyNumberFormat="1" applyFont="1" applyBorder="1" applyAlignment="1">
      <alignment horizontal="right" vertical="top"/>
    </xf>
    <xf numFmtId="4" fontId="581" fillId="0" borderId="1" xfId="0" applyNumberFormat="1" applyFont="1" applyBorder="1" applyAlignment="1">
      <alignment horizontal="right" vertical="top"/>
    </xf>
    <xf numFmtId="0" fontId="587" fillId="0" borderId="0" xfId="0" applyFont="1"/>
    <xf numFmtId="0" fontId="588" fillId="0" borderId="1" xfId="0" applyFont="1" applyBorder="1" applyAlignment="1">
      <alignment horizontal="left" vertical="top"/>
    </xf>
    <xf numFmtId="4" fontId="589" fillId="0" borderId="1" xfId="0" applyNumberFormat="1" applyFont="1" applyBorder="1" applyAlignment="1">
      <alignment horizontal="right" vertical="top"/>
    </xf>
    <xf numFmtId="4" fontId="593" fillId="2" borderId="1" xfId="0" applyNumberFormat="1" applyFont="1" applyFill="1" applyBorder="1" applyAlignment="1" applyProtection="1">
      <alignment horizontal="right" vertical="top"/>
      <protection locked="0"/>
    </xf>
    <xf numFmtId="0" fontId="594" fillId="0" borderId="0" xfId="0" applyFont="1"/>
    <xf numFmtId="4" fontId="598" fillId="2" borderId="1" xfId="0" applyNumberFormat="1" applyFont="1" applyFill="1" applyBorder="1" applyAlignment="1" applyProtection="1">
      <alignment horizontal="right" vertical="top"/>
      <protection locked="0"/>
    </xf>
    <xf numFmtId="0" fontId="599" fillId="0" borderId="0" xfId="0" applyFont="1"/>
    <xf numFmtId="4" fontId="603" fillId="2" borderId="1" xfId="0" applyNumberFormat="1" applyFont="1" applyFill="1" applyBorder="1" applyAlignment="1" applyProtection="1">
      <alignment horizontal="right" vertical="top"/>
      <protection locked="0"/>
    </xf>
    <xf numFmtId="4" fontId="607" fillId="3" borderId="1" xfId="0" applyNumberFormat="1" applyFont="1" applyFill="1" applyBorder="1" applyAlignment="1">
      <alignment horizontal="right"/>
    </xf>
    <xf numFmtId="0" fontId="608" fillId="0" borderId="0" xfId="0" applyFont="1"/>
    <xf numFmtId="4" fontId="612" fillId="2" borderId="1" xfId="0" applyNumberFormat="1" applyFont="1" applyFill="1" applyBorder="1" applyAlignment="1" applyProtection="1">
      <alignment horizontal="right" vertical="top"/>
      <protection locked="0"/>
    </xf>
    <xf numFmtId="0" fontId="615" fillId="0" borderId="0" xfId="0" applyFont="1" applyAlignment="1">
      <alignment horizontal="left" vertical="top"/>
    </xf>
    <xf numFmtId="0" fontId="618" fillId="3" borderId="1" xfId="0" applyFont="1" applyFill="1" applyBorder="1" applyAlignment="1">
      <alignment horizontal="left"/>
    </xf>
    <xf numFmtId="0" fontId="619" fillId="3" borderId="1" xfId="0" applyFont="1" applyFill="1" applyBorder="1" applyAlignment="1">
      <alignment horizontal="left"/>
    </xf>
    <xf numFmtId="0" fontId="620" fillId="3" borderId="1" xfId="0" applyFont="1" applyFill="1" applyBorder="1" applyAlignment="1">
      <alignment horizontal="left"/>
    </xf>
    <xf numFmtId="0" fontId="621" fillId="3" borderId="1" xfId="0" applyFont="1" applyFill="1" applyBorder="1" applyAlignment="1">
      <alignment horizontal="left"/>
    </xf>
    <xf numFmtId="0" fontId="627" fillId="0" borderId="1" xfId="0" applyFont="1" applyBorder="1" applyAlignment="1">
      <alignment horizontal="left" vertical="top"/>
    </xf>
    <xf numFmtId="4" fontId="628" fillId="0" borderId="1" xfId="0" applyNumberFormat="1" applyFont="1" applyBorder="1" applyAlignment="1">
      <alignment horizontal="right" vertical="top"/>
    </xf>
    <xf numFmtId="4" fontId="629" fillId="0" borderId="1" xfId="0" applyNumberFormat="1" applyFont="1" applyBorder="1" applyAlignment="1">
      <alignment horizontal="right" vertical="top"/>
    </xf>
    <xf numFmtId="4" fontId="630" fillId="2" borderId="1" xfId="0" applyNumberFormat="1" applyFont="1" applyFill="1" applyBorder="1" applyAlignment="1" applyProtection="1">
      <alignment vertical="top"/>
      <protection locked="0"/>
    </xf>
    <xf numFmtId="0" fontId="636" fillId="0" borderId="0" xfId="0" applyFont="1"/>
    <xf numFmtId="0" fontId="637" fillId="0" borderId="1" xfId="0" applyFont="1" applyBorder="1" applyAlignment="1">
      <alignment horizontal="left" vertical="top"/>
    </xf>
    <xf numFmtId="4" fontId="638" fillId="0" borderId="1" xfId="0" applyNumberFormat="1" applyFont="1" applyBorder="1" applyAlignment="1">
      <alignment horizontal="right" vertical="top"/>
    </xf>
    <xf numFmtId="4" fontId="639" fillId="0" borderId="1" xfId="0" applyNumberFormat="1" applyFont="1" applyBorder="1" applyAlignment="1">
      <alignment horizontal="right" vertical="top"/>
    </xf>
    <xf numFmtId="4" fontId="640" fillId="2" borderId="1" xfId="0" applyNumberFormat="1" applyFont="1" applyFill="1" applyBorder="1" applyAlignment="1" applyProtection="1">
      <alignment vertical="top"/>
      <protection locked="0"/>
    </xf>
    <xf numFmtId="0" fontId="646" fillId="0" borderId="0" xfId="0" applyFont="1"/>
    <xf numFmtId="0" fontId="647" fillId="0" borderId="1" xfId="0" applyFont="1" applyBorder="1" applyAlignment="1">
      <alignment horizontal="left" vertical="top"/>
    </xf>
    <xf numFmtId="4" fontId="648" fillId="0" borderId="1" xfId="0" applyNumberFormat="1" applyFont="1" applyBorder="1" applyAlignment="1">
      <alignment horizontal="right" vertical="top"/>
    </xf>
    <xf numFmtId="4" fontId="649" fillId="0" borderId="1" xfId="0" applyNumberFormat="1" applyFont="1" applyBorder="1" applyAlignment="1">
      <alignment horizontal="right" vertical="top"/>
    </xf>
    <xf numFmtId="4" fontId="650" fillId="2" borderId="1" xfId="0" applyNumberFormat="1" applyFont="1" applyFill="1" applyBorder="1" applyAlignment="1" applyProtection="1">
      <alignment vertical="top"/>
      <protection locked="0"/>
    </xf>
    <xf numFmtId="0" fontId="656" fillId="0" borderId="0" xfId="0" applyFont="1"/>
    <xf numFmtId="0" fontId="657" fillId="0" borderId="1" xfId="0" applyFont="1" applyBorder="1" applyAlignment="1">
      <alignment horizontal="left" vertical="top"/>
    </xf>
    <xf numFmtId="4" fontId="658" fillId="0" borderId="1" xfId="0" applyNumberFormat="1" applyFont="1" applyBorder="1" applyAlignment="1">
      <alignment horizontal="right" vertical="top"/>
    </xf>
    <xf numFmtId="4" fontId="659" fillId="0" borderId="1" xfId="0" applyNumberFormat="1" applyFont="1" applyBorder="1" applyAlignment="1">
      <alignment horizontal="right" vertical="top"/>
    </xf>
    <xf numFmtId="4" fontId="660" fillId="2" borderId="1" xfId="0" applyNumberFormat="1" applyFont="1" applyFill="1" applyBorder="1" applyAlignment="1" applyProtection="1">
      <alignment vertical="top"/>
      <protection locked="0"/>
    </xf>
    <xf numFmtId="0" fontId="666" fillId="0" borderId="0" xfId="0" applyFont="1"/>
    <xf numFmtId="0" fontId="667" fillId="0" borderId="1" xfId="0" applyFont="1" applyBorder="1" applyAlignment="1">
      <alignment horizontal="left" vertical="top"/>
    </xf>
    <xf numFmtId="4" fontId="668" fillId="0" borderId="1" xfId="0" applyNumberFormat="1" applyFont="1" applyBorder="1" applyAlignment="1">
      <alignment horizontal="right" vertical="top"/>
    </xf>
    <xf numFmtId="4" fontId="669" fillId="0" borderId="1" xfId="0" applyNumberFormat="1" applyFont="1" applyBorder="1" applyAlignment="1">
      <alignment horizontal="right" vertical="top"/>
    </xf>
    <xf numFmtId="4" fontId="670" fillId="2" borderId="1" xfId="0" applyNumberFormat="1" applyFont="1" applyFill="1" applyBorder="1" applyAlignment="1" applyProtection="1">
      <alignment vertical="top"/>
      <protection locked="0"/>
    </xf>
    <xf numFmtId="0" fontId="676" fillId="0" borderId="0" xfId="0" applyFont="1"/>
    <xf numFmtId="0" fontId="677" fillId="0" borderId="1" xfId="0" applyFont="1" applyBorder="1" applyAlignment="1">
      <alignment horizontal="left" vertical="top"/>
    </xf>
    <xf numFmtId="4" fontId="678" fillId="0" borderId="1" xfId="0" applyNumberFormat="1" applyFont="1" applyBorder="1" applyAlignment="1">
      <alignment horizontal="right" vertical="top"/>
    </xf>
    <xf numFmtId="4" fontId="679" fillId="0" borderId="1" xfId="0" applyNumberFormat="1" applyFont="1" applyBorder="1" applyAlignment="1">
      <alignment horizontal="right" vertical="top"/>
    </xf>
    <xf numFmtId="4" fontId="680" fillId="0" borderId="1" xfId="0" applyNumberFormat="1" applyFont="1" applyBorder="1" applyAlignment="1">
      <alignment horizontal="right" vertical="top"/>
    </xf>
    <xf numFmtId="0" fontId="686" fillId="0" borderId="0" xfId="0" applyFont="1"/>
    <xf numFmtId="0" fontId="687" fillId="0" borderId="1" xfId="0" applyFont="1" applyBorder="1" applyAlignment="1">
      <alignment horizontal="left" vertical="top"/>
    </xf>
    <xf numFmtId="4" fontId="688" fillId="0" borderId="1" xfId="0" applyNumberFormat="1" applyFont="1" applyBorder="1" applyAlignment="1">
      <alignment horizontal="right" vertical="top"/>
    </xf>
    <xf numFmtId="4" fontId="692" fillId="2" borderId="1" xfId="0" applyNumberFormat="1" applyFont="1" applyFill="1" applyBorder="1" applyAlignment="1" applyProtection="1">
      <alignment horizontal="right" vertical="top"/>
      <protection locked="0"/>
    </xf>
    <xf numFmtId="0" fontId="693" fillId="0" borderId="0" xfId="0" applyFont="1"/>
    <xf numFmtId="4" fontId="697" fillId="2" borderId="1" xfId="0" applyNumberFormat="1" applyFont="1" applyFill="1" applyBorder="1" applyAlignment="1" applyProtection="1">
      <alignment horizontal="right" vertical="top"/>
      <protection locked="0"/>
    </xf>
    <xf numFmtId="0" fontId="700" fillId="0" borderId="0" xfId="0" applyFont="1" applyAlignment="1">
      <alignment horizontal="left" vertical="top"/>
    </xf>
    <xf numFmtId="0" fontId="703" fillId="0" borderId="1" xfId="0" applyFont="1" applyBorder="1" applyAlignment="1">
      <alignment horizontal="left" vertical="top"/>
    </xf>
    <xf numFmtId="0" fontId="704" fillId="2" borderId="1" xfId="0" applyFont="1" applyFill="1" applyBorder="1" applyAlignment="1" applyProtection="1">
      <alignment vertical="top"/>
      <protection locked="0"/>
    </xf>
    <xf numFmtId="0" fontId="712" fillId="0" borderId="1" xfId="0" applyFont="1" applyBorder="1" applyAlignment="1">
      <alignment horizontal="left" vertical="top"/>
    </xf>
    <xf numFmtId="0" fontId="713" fillId="2" borderId="1" xfId="0" applyFont="1" applyFill="1" applyBorder="1" applyAlignment="1" applyProtection="1">
      <alignment vertical="top"/>
      <protection locked="0"/>
    </xf>
    <xf numFmtId="0" fontId="721" fillId="0" borderId="1" xfId="0" applyFont="1" applyBorder="1" applyAlignment="1">
      <alignment horizontal="left" vertical="top"/>
    </xf>
    <xf numFmtId="0" fontId="722" fillId="2" borderId="1" xfId="0" applyFont="1" applyFill="1" applyBorder="1" applyAlignment="1" applyProtection="1">
      <alignment vertical="top"/>
      <protection locked="0"/>
    </xf>
    <xf numFmtId="0" fontId="730" fillId="0" borderId="1" xfId="0" applyFont="1" applyBorder="1" applyAlignment="1">
      <alignment horizontal="left" vertical="top"/>
    </xf>
    <xf numFmtId="0" fontId="731" fillId="2" borderId="1" xfId="0" applyFont="1" applyFill="1" applyBorder="1" applyAlignment="1" applyProtection="1">
      <alignment vertical="top"/>
      <protection locked="0"/>
    </xf>
    <xf numFmtId="0" fontId="739" fillId="0" borderId="1" xfId="0" applyFont="1" applyBorder="1" applyAlignment="1">
      <alignment horizontal="left" vertical="top"/>
    </xf>
    <xf numFmtId="171" fontId="740" fillId="0" borderId="1" xfId="0" applyNumberFormat="1" applyFont="1" applyBorder="1" applyAlignment="1">
      <alignment horizontal="right" vertical="top"/>
    </xf>
    <xf numFmtId="0" fontId="741" fillId="0" borderId="1" xfId="0" applyFont="1" applyBorder="1" applyAlignment="1">
      <alignment horizontal="left" vertical="top"/>
    </xf>
    <xf numFmtId="171" fontId="742" fillId="0" borderId="1" xfId="0" applyNumberFormat="1" applyFont="1" applyBorder="1" applyAlignment="1">
      <alignment horizontal="right" vertical="top"/>
    </xf>
    <xf numFmtId="0" fontId="745" fillId="0" borderId="0" xfId="0" applyFont="1" applyAlignment="1">
      <alignment horizontal="left" vertical="top"/>
    </xf>
    <xf numFmtId="0" fontId="748" fillId="3" borderId="1" xfId="0" applyFont="1" applyFill="1" applyBorder="1" applyAlignment="1">
      <alignment horizontal="center"/>
    </xf>
    <xf numFmtId="0" fontId="749" fillId="3" borderId="1" xfId="0" applyFont="1" applyFill="1" applyBorder="1" applyAlignment="1">
      <alignment horizontal="center"/>
    </xf>
    <xf numFmtId="0" fontId="750" fillId="3" borderId="1" xfId="0" applyFont="1" applyFill="1" applyBorder="1" applyAlignment="1">
      <alignment horizontal="left"/>
    </xf>
    <xf numFmtId="0" fontId="751" fillId="3" borderId="1" xfId="0" applyFont="1" applyFill="1" applyBorder="1" applyAlignment="1">
      <alignment horizontal="left"/>
    </xf>
    <xf numFmtId="0" fontId="752" fillId="3" borderId="1" xfId="0" applyFont="1" applyFill="1" applyBorder="1" applyAlignment="1">
      <alignment horizontal="left"/>
    </xf>
    <xf numFmtId="0" fontId="753" fillId="3" borderId="1" xfId="0" applyFont="1" applyFill="1" applyBorder="1" applyAlignment="1">
      <alignment horizontal="left"/>
    </xf>
    <xf numFmtId="0" fontId="756" fillId="0" borderId="1" xfId="0" applyFont="1" applyBorder="1" applyAlignment="1">
      <alignment horizontal="center" vertical="top"/>
    </xf>
    <xf numFmtId="0" fontId="757" fillId="0" borderId="1" xfId="0" applyFont="1" applyBorder="1" applyAlignment="1">
      <alignment horizontal="center" vertical="top"/>
    </xf>
    <xf numFmtId="0" fontId="758" fillId="0" borderId="1" xfId="0" applyFont="1" applyBorder="1" applyAlignment="1">
      <alignment horizontal="center" vertical="top"/>
    </xf>
    <xf numFmtId="0" fontId="759" fillId="0" borderId="1" xfId="0" applyFont="1" applyBorder="1" applyAlignment="1">
      <alignment horizontal="center" vertical="top"/>
    </xf>
    <xf numFmtId="0" fontId="760" fillId="0" borderId="1" xfId="0" applyFont="1" applyBorder="1" applyAlignment="1">
      <alignment horizontal="center" vertical="top"/>
    </xf>
    <xf numFmtId="0" fontId="761" fillId="0" borderId="1" xfId="0" applyFont="1" applyBorder="1" applyAlignment="1">
      <alignment horizontal="center" vertical="top"/>
    </xf>
    <xf numFmtId="0" fontId="762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textRotation="90"/>
    </xf>
    <xf numFmtId="0" fontId="763" fillId="3" borderId="1" xfId="0" applyFont="1" applyFill="1" applyBorder="1" applyAlignment="1">
      <alignment horizontal="center"/>
    </xf>
    <xf numFmtId="0" fontId="764" fillId="3" borderId="1" xfId="0" applyFont="1" applyFill="1" applyBorder="1" applyAlignment="1">
      <alignment horizontal="center"/>
    </xf>
    <xf numFmtId="0" fontId="765" fillId="3" borderId="1" xfId="0" applyFont="1" applyFill="1" applyBorder="1" applyAlignment="1">
      <alignment horizontal="left"/>
    </xf>
    <xf numFmtId="0" fontId="766" fillId="3" borderId="1" xfId="0" applyFont="1" applyFill="1" applyBorder="1" applyAlignment="1">
      <alignment horizontal="left"/>
    </xf>
    <xf numFmtId="0" fontId="767" fillId="3" borderId="1" xfId="0" applyFont="1" applyFill="1" applyBorder="1" applyAlignment="1">
      <alignment horizontal="left"/>
    </xf>
    <xf numFmtId="0" fontId="768" fillId="3" borderId="1" xfId="0" applyFont="1" applyFill="1" applyBorder="1" applyAlignment="1">
      <alignment horizontal="left"/>
    </xf>
    <xf numFmtId="0" fontId="771" fillId="0" borderId="1" xfId="0" applyFont="1" applyBorder="1" applyAlignment="1">
      <alignment horizontal="center" vertical="top"/>
    </xf>
    <xf numFmtId="0" fontId="772" fillId="0" borderId="1" xfId="0" applyFont="1" applyBorder="1" applyAlignment="1">
      <alignment horizontal="center" vertical="top"/>
    </xf>
    <xf numFmtId="0" fontId="774" fillId="0" borderId="1" xfId="0" applyFont="1" applyBorder="1" applyAlignment="1">
      <alignment horizontal="center" vertical="top"/>
    </xf>
    <xf numFmtId="0" fontId="775" fillId="0" borderId="1" xfId="0" applyFont="1" applyBorder="1" applyAlignment="1">
      <alignment horizontal="center" vertical="top"/>
    </xf>
    <xf numFmtId="0" fontId="776" fillId="0" borderId="1" xfId="0" applyFont="1" applyBorder="1" applyAlignment="1">
      <alignment horizontal="left" vertical="top" wrapText="1"/>
    </xf>
    <xf numFmtId="0" fontId="777" fillId="0" borderId="1" xfId="0" applyFont="1" applyBorder="1" applyAlignment="1">
      <alignment horizontal="center" vertical="top"/>
    </xf>
    <xf numFmtId="0" fontId="778" fillId="0" borderId="1" xfId="0" applyFont="1" applyBorder="1" applyAlignment="1">
      <alignment horizontal="right" vertical="top"/>
    </xf>
    <xf numFmtId="0" fontId="779" fillId="0" borderId="1" xfId="0" applyFont="1" applyBorder="1" applyAlignment="1">
      <alignment horizontal="right" vertical="top"/>
    </xf>
    <xf numFmtId="4" fontId="782" fillId="2" borderId="1" xfId="0" applyNumberFormat="1" applyFont="1" applyFill="1" applyBorder="1" applyAlignment="1" applyProtection="1">
      <alignment horizontal="right" vertical="top"/>
      <protection locked="0"/>
    </xf>
    <xf numFmtId="0" fontId="783" fillId="0" borderId="1" xfId="0" applyFont="1" applyBorder="1" applyAlignment="1">
      <alignment horizontal="left" vertical="top"/>
    </xf>
    <xf numFmtId="0" fontId="784" fillId="0" borderId="1" xfId="0" applyFont="1" applyBorder="1" applyAlignment="1">
      <alignment horizontal="left" vertical="top"/>
    </xf>
    <xf numFmtId="0" fontId="785" fillId="0" borderId="1" xfId="0" applyFont="1" applyBorder="1" applyAlignment="1">
      <alignment horizontal="left" vertical="top"/>
    </xf>
    <xf numFmtId="0" fontId="786" fillId="0" borderId="1" xfId="0" applyFont="1" applyBorder="1" applyAlignment="1">
      <alignment horizontal="left" vertical="top"/>
    </xf>
    <xf numFmtId="0" fontId="787" fillId="0" borderId="1" xfId="0" applyFont="1" applyBorder="1" applyAlignment="1">
      <alignment horizontal="left" vertical="top"/>
    </xf>
    <xf numFmtId="4" fontId="788" fillId="0" borderId="1" xfId="0" applyNumberFormat="1" applyFont="1" applyBorder="1" applyAlignment="1">
      <alignment horizontal="right" vertical="top"/>
    </xf>
    <xf numFmtId="0" fontId="789" fillId="0" borderId="1" xfId="0" applyFont="1" applyBorder="1" applyAlignment="1">
      <alignment horizontal="center" vertical="top"/>
    </xf>
    <xf numFmtId="0" fontId="790" fillId="0" borderId="1" xfId="0" applyFont="1" applyBorder="1" applyAlignment="1">
      <alignment horizontal="center" vertical="top"/>
    </xf>
    <xf numFmtId="0" fontId="792" fillId="0" borderId="1" xfId="0" applyFont="1" applyBorder="1" applyAlignment="1">
      <alignment horizontal="center" vertical="top"/>
    </xf>
    <xf numFmtId="0" fontId="793" fillId="0" borderId="1" xfId="0" applyFont="1" applyBorder="1" applyAlignment="1">
      <alignment horizontal="center" vertical="top"/>
    </xf>
    <xf numFmtId="0" fontId="794" fillId="0" borderId="1" xfId="0" applyFont="1" applyBorder="1" applyAlignment="1">
      <alignment horizontal="left" vertical="top" wrapText="1"/>
    </xf>
    <xf numFmtId="0" fontId="795" fillId="0" borderId="1" xfId="0" applyFont="1" applyBorder="1" applyAlignment="1">
      <alignment horizontal="center" vertical="top"/>
    </xf>
    <xf numFmtId="0" fontId="796" fillId="0" borderId="1" xfId="0" applyFont="1" applyBorder="1" applyAlignment="1">
      <alignment horizontal="right" vertical="top"/>
    </xf>
    <xf numFmtId="0" fontId="797" fillId="0" borderId="1" xfId="0" applyFont="1" applyBorder="1" applyAlignment="1">
      <alignment horizontal="right" vertical="top"/>
    </xf>
    <xf numFmtId="4" fontId="800" fillId="2" borderId="1" xfId="0" applyNumberFormat="1" applyFont="1" applyFill="1" applyBorder="1" applyAlignment="1" applyProtection="1">
      <alignment horizontal="right" vertical="top"/>
      <protection locked="0"/>
    </xf>
    <xf numFmtId="0" fontId="801" fillId="0" borderId="1" xfId="0" applyFont="1" applyBorder="1" applyAlignment="1">
      <alignment horizontal="left" vertical="top"/>
    </xf>
    <xf numFmtId="0" fontId="802" fillId="0" borderId="1" xfId="0" applyFont="1" applyBorder="1" applyAlignment="1">
      <alignment horizontal="left" vertical="top"/>
    </xf>
    <xf numFmtId="0" fontId="803" fillId="0" borderId="1" xfId="0" applyFont="1" applyBorder="1" applyAlignment="1">
      <alignment horizontal="left" vertical="top"/>
    </xf>
    <xf numFmtId="0" fontId="804" fillId="0" borderId="1" xfId="0" applyFont="1" applyBorder="1" applyAlignment="1">
      <alignment horizontal="left" vertical="top"/>
    </xf>
    <xf numFmtId="0" fontId="805" fillId="0" borderId="1" xfId="0" applyFont="1" applyBorder="1" applyAlignment="1">
      <alignment horizontal="left" vertical="top"/>
    </xf>
    <xf numFmtId="4" fontId="806" fillId="0" borderId="1" xfId="0" applyNumberFormat="1" applyFont="1" applyBorder="1" applyAlignment="1">
      <alignment horizontal="right" vertical="top"/>
    </xf>
    <xf numFmtId="0" fontId="807" fillId="0" borderId="1" xfId="0" applyFont="1" applyBorder="1" applyAlignment="1">
      <alignment horizontal="center" vertical="top"/>
    </xf>
    <xf numFmtId="0" fontId="808" fillId="0" borderId="1" xfId="0" applyFont="1" applyBorder="1" applyAlignment="1">
      <alignment horizontal="center" vertical="top"/>
    </xf>
    <xf numFmtId="0" fontId="809" fillId="0" borderId="1" xfId="0" applyFont="1" applyBorder="1" applyAlignment="1">
      <alignment horizontal="left" vertical="top" wrapText="1"/>
    </xf>
    <xf numFmtId="0" fontId="810" fillId="0" borderId="1" xfId="0" applyFont="1" applyBorder="1" applyAlignment="1">
      <alignment horizontal="center" vertical="top"/>
    </xf>
    <xf numFmtId="0" fontId="811" fillId="0" borderId="1" xfId="0" applyFont="1" applyBorder="1" applyAlignment="1">
      <alignment horizontal="right" vertical="top"/>
    </xf>
    <xf numFmtId="0" fontId="812" fillId="0" borderId="1" xfId="0" applyFont="1" applyBorder="1" applyAlignment="1">
      <alignment horizontal="right" vertical="top"/>
    </xf>
    <xf numFmtId="4" fontId="815" fillId="2" borderId="1" xfId="0" applyNumberFormat="1" applyFont="1" applyFill="1" applyBorder="1" applyAlignment="1" applyProtection="1">
      <alignment horizontal="right" vertical="top"/>
      <protection locked="0"/>
    </xf>
    <xf numFmtId="0" fontId="816" fillId="0" borderId="1" xfId="0" applyFont="1" applyBorder="1" applyAlignment="1">
      <alignment horizontal="left" vertical="top"/>
    </xf>
    <xf numFmtId="0" fontId="817" fillId="0" borderId="1" xfId="0" applyFont="1" applyBorder="1" applyAlignment="1">
      <alignment horizontal="left" vertical="top"/>
    </xf>
    <xf numFmtId="0" fontId="818" fillId="0" borderId="1" xfId="0" applyFont="1" applyBorder="1" applyAlignment="1">
      <alignment horizontal="left" vertical="top"/>
    </xf>
    <xf numFmtId="0" fontId="819" fillId="0" borderId="1" xfId="0" applyFont="1" applyBorder="1" applyAlignment="1">
      <alignment horizontal="left" vertical="top"/>
    </xf>
    <xf numFmtId="0" fontId="820" fillId="0" borderId="1" xfId="0" applyFont="1" applyBorder="1" applyAlignment="1">
      <alignment horizontal="left" vertical="top"/>
    </xf>
    <xf numFmtId="4" fontId="821" fillId="0" borderId="1" xfId="0" applyNumberFormat="1" applyFont="1" applyBorder="1" applyAlignment="1">
      <alignment horizontal="right" vertical="top"/>
    </xf>
    <xf numFmtId="0" fontId="822" fillId="0" borderId="1" xfId="0" applyFont="1" applyBorder="1" applyAlignment="1">
      <alignment horizontal="center" vertical="top"/>
    </xf>
    <xf numFmtId="0" fontId="823" fillId="0" borderId="1" xfId="0" applyFont="1" applyBorder="1" applyAlignment="1">
      <alignment horizontal="center" vertical="top"/>
    </xf>
    <xf numFmtId="0" fontId="824" fillId="0" borderId="1" xfId="0" applyFont="1" applyBorder="1" applyAlignment="1">
      <alignment horizontal="left" vertical="top" wrapText="1"/>
    </xf>
    <xf numFmtId="0" fontId="825" fillId="0" borderId="1" xfId="0" applyFont="1" applyBorder="1" applyAlignment="1">
      <alignment horizontal="center" vertical="top"/>
    </xf>
    <xf numFmtId="0" fontId="826" fillId="0" borderId="1" xfId="0" applyFont="1" applyBorder="1" applyAlignment="1">
      <alignment horizontal="right" vertical="top"/>
    </xf>
    <xf numFmtId="0" fontId="827" fillId="0" borderId="1" xfId="0" applyFont="1" applyBorder="1" applyAlignment="1">
      <alignment horizontal="right" vertical="top"/>
    </xf>
    <xf numFmtId="4" fontId="830" fillId="2" borderId="1" xfId="0" applyNumberFormat="1" applyFont="1" applyFill="1" applyBorder="1" applyAlignment="1" applyProtection="1">
      <alignment horizontal="right" vertical="top"/>
      <protection locked="0"/>
    </xf>
    <xf numFmtId="0" fontId="831" fillId="0" borderId="1" xfId="0" applyFont="1" applyBorder="1" applyAlignment="1">
      <alignment horizontal="left" vertical="top"/>
    </xf>
    <xf numFmtId="0" fontId="832" fillId="0" borderId="1" xfId="0" applyFont="1" applyBorder="1" applyAlignment="1">
      <alignment horizontal="left" vertical="top"/>
    </xf>
    <xf numFmtId="0" fontId="833" fillId="0" borderId="1" xfId="0" applyFont="1" applyBorder="1" applyAlignment="1">
      <alignment horizontal="left" vertical="top"/>
    </xf>
    <xf numFmtId="0" fontId="834" fillId="0" borderId="1" xfId="0" applyFont="1" applyBorder="1" applyAlignment="1">
      <alignment horizontal="left" vertical="top"/>
    </xf>
    <xf numFmtId="0" fontId="835" fillId="0" borderId="1" xfId="0" applyFont="1" applyBorder="1" applyAlignment="1">
      <alignment horizontal="left" vertical="top"/>
    </xf>
    <xf numFmtId="4" fontId="836" fillId="0" borderId="1" xfId="0" applyNumberFormat="1" applyFont="1" applyBorder="1" applyAlignment="1">
      <alignment horizontal="right" vertical="top"/>
    </xf>
    <xf numFmtId="0" fontId="837" fillId="0" borderId="1" xfId="0" applyFont="1" applyBorder="1" applyAlignment="1">
      <alignment horizontal="center" vertical="top"/>
    </xf>
    <xf numFmtId="0" fontId="838" fillId="0" borderId="1" xfId="0" applyFont="1" applyBorder="1" applyAlignment="1">
      <alignment horizontal="center" vertical="top"/>
    </xf>
    <xf numFmtId="0" fontId="839" fillId="0" borderId="1" xfId="0" applyFont="1" applyBorder="1" applyAlignment="1">
      <alignment horizontal="left" vertical="top" wrapText="1"/>
    </xf>
    <xf numFmtId="0" fontId="840" fillId="0" borderId="1" xfId="0" applyFont="1" applyBorder="1" applyAlignment="1">
      <alignment horizontal="center" vertical="top"/>
    </xf>
    <xf numFmtId="0" fontId="841" fillId="0" borderId="1" xfId="0" applyFont="1" applyBorder="1" applyAlignment="1">
      <alignment horizontal="right" vertical="top"/>
    </xf>
    <xf numFmtId="0" fontId="842" fillId="0" borderId="1" xfId="0" applyFont="1" applyBorder="1" applyAlignment="1">
      <alignment horizontal="right" vertical="top"/>
    </xf>
    <xf numFmtId="4" fontId="845" fillId="2" borderId="1" xfId="0" applyNumberFormat="1" applyFont="1" applyFill="1" applyBorder="1" applyAlignment="1" applyProtection="1">
      <alignment horizontal="right" vertical="top"/>
      <protection locked="0"/>
    </xf>
    <xf numFmtId="0" fontId="846" fillId="0" borderId="1" xfId="0" applyFont="1" applyBorder="1" applyAlignment="1">
      <alignment horizontal="left" vertical="top"/>
    </xf>
    <xf numFmtId="0" fontId="847" fillId="0" borderId="1" xfId="0" applyFont="1" applyBorder="1" applyAlignment="1">
      <alignment horizontal="left" vertical="top"/>
    </xf>
    <xf numFmtId="0" fontId="848" fillId="0" borderId="1" xfId="0" applyFont="1" applyBorder="1" applyAlignment="1">
      <alignment horizontal="left" vertical="top"/>
    </xf>
    <xf numFmtId="0" fontId="849" fillId="0" borderId="1" xfId="0" applyFont="1" applyBorder="1" applyAlignment="1">
      <alignment horizontal="left" vertical="top"/>
    </xf>
    <xf numFmtId="0" fontId="850" fillId="0" borderId="1" xfId="0" applyFont="1" applyBorder="1" applyAlignment="1">
      <alignment horizontal="left" vertical="top"/>
    </xf>
    <xf numFmtId="4" fontId="851" fillId="0" borderId="1" xfId="0" applyNumberFormat="1" applyFont="1" applyBorder="1" applyAlignment="1">
      <alignment horizontal="right" vertical="top"/>
    </xf>
    <xf numFmtId="0" fontId="852" fillId="0" borderId="1" xfId="0" applyFont="1" applyBorder="1" applyAlignment="1">
      <alignment horizontal="center" vertical="top"/>
    </xf>
    <xf numFmtId="0" fontId="853" fillId="0" borderId="1" xfId="0" applyFont="1" applyBorder="1" applyAlignment="1">
      <alignment horizontal="center" vertical="top"/>
    </xf>
    <xf numFmtId="0" fontId="854" fillId="0" borderId="1" xfId="0" applyFont="1" applyBorder="1" applyAlignment="1">
      <alignment horizontal="left" vertical="top" wrapText="1"/>
    </xf>
    <xf numFmtId="0" fontId="855" fillId="0" borderId="1" xfId="0" applyFont="1" applyBorder="1" applyAlignment="1">
      <alignment horizontal="center" vertical="top"/>
    </xf>
    <xf numFmtId="0" fontId="856" fillId="0" borderId="1" xfId="0" applyFont="1" applyBorder="1" applyAlignment="1">
      <alignment horizontal="right" vertical="top"/>
    </xf>
    <xf numFmtId="0" fontId="857" fillId="0" borderId="1" xfId="0" applyFont="1" applyBorder="1" applyAlignment="1">
      <alignment horizontal="right" vertical="top"/>
    </xf>
    <xf numFmtId="4" fontId="860" fillId="2" borderId="1" xfId="0" applyNumberFormat="1" applyFont="1" applyFill="1" applyBorder="1" applyAlignment="1" applyProtection="1">
      <alignment horizontal="right" vertical="top"/>
      <protection locked="0"/>
    </xf>
    <xf numFmtId="0" fontId="861" fillId="0" borderId="1" xfId="0" applyFont="1" applyBorder="1" applyAlignment="1">
      <alignment horizontal="left" vertical="top"/>
    </xf>
    <xf numFmtId="0" fontId="862" fillId="0" borderId="1" xfId="0" applyFont="1" applyBorder="1" applyAlignment="1">
      <alignment horizontal="left" vertical="top"/>
    </xf>
    <xf numFmtId="0" fontId="863" fillId="0" borderId="1" xfId="0" applyFont="1" applyBorder="1" applyAlignment="1">
      <alignment horizontal="left" vertical="top"/>
    </xf>
    <xf numFmtId="0" fontId="864" fillId="0" borderId="1" xfId="0" applyFont="1" applyBorder="1" applyAlignment="1">
      <alignment horizontal="left" vertical="top"/>
    </xf>
    <xf numFmtId="0" fontId="865" fillId="0" borderId="1" xfId="0" applyFont="1" applyBorder="1" applyAlignment="1">
      <alignment horizontal="left" vertical="top"/>
    </xf>
    <xf numFmtId="4" fontId="866" fillId="0" borderId="1" xfId="0" applyNumberFormat="1" applyFont="1" applyBorder="1" applyAlignment="1">
      <alignment horizontal="right" vertical="top"/>
    </xf>
    <xf numFmtId="0" fontId="867" fillId="0" borderId="1" xfId="0" applyFont="1" applyBorder="1" applyAlignment="1">
      <alignment horizontal="center" vertical="top"/>
    </xf>
    <xf numFmtId="0" fontId="868" fillId="0" borderId="1" xfId="0" applyFont="1" applyBorder="1" applyAlignment="1">
      <alignment horizontal="center" vertical="top"/>
    </xf>
    <xf numFmtId="0" fontId="869" fillId="0" borderId="1" xfId="0" applyFont="1" applyBorder="1" applyAlignment="1">
      <alignment horizontal="left" vertical="top" wrapText="1"/>
    </xf>
    <xf numFmtId="0" fontId="870" fillId="0" borderId="1" xfId="0" applyFont="1" applyBorder="1" applyAlignment="1">
      <alignment horizontal="center" vertical="top"/>
    </xf>
    <xf numFmtId="0" fontId="871" fillId="0" borderId="1" xfId="0" applyFont="1" applyBorder="1" applyAlignment="1">
      <alignment horizontal="right" vertical="top"/>
    </xf>
    <xf numFmtId="0" fontId="872" fillId="0" borderId="1" xfId="0" applyFont="1" applyBorder="1" applyAlignment="1">
      <alignment horizontal="right" vertical="top"/>
    </xf>
    <xf numFmtId="4" fontId="875" fillId="2" borderId="1" xfId="0" applyNumberFormat="1" applyFont="1" applyFill="1" applyBorder="1" applyAlignment="1" applyProtection="1">
      <alignment horizontal="right" vertical="top"/>
      <protection locked="0"/>
    </xf>
    <xf numFmtId="0" fontId="876" fillId="0" borderId="1" xfId="0" applyFont="1" applyBorder="1" applyAlignment="1">
      <alignment horizontal="left" vertical="top"/>
    </xf>
    <xf numFmtId="0" fontId="877" fillId="0" borderId="1" xfId="0" applyFont="1" applyBorder="1" applyAlignment="1">
      <alignment horizontal="left" vertical="top"/>
    </xf>
    <xf numFmtId="0" fontId="878" fillId="0" borderId="1" xfId="0" applyFont="1" applyBorder="1" applyAlignment="1">
      <alignment horizontal="left" vertical="top"/>
    </xf>
    <xf numFmtId="0" fontId="879" fillId="0" borderId="1" xfId="0" applyFont="1" applyBorder="1" applyAlignment="1">
      <alignment horizontal="left" vertical="top"/>
    </xf>
    <xf numFmtId="0" fontId="880" fillId="0" borderId="1" xfId="0" applyFont="1" applyBorder="1" applyAlignment="1">
      <alignment horizontal="left" vertical="top"/>
    </xf>
    <xf numFmtId="4" fontId="881" fillId="0" borderId="1" xfId="0" applyNumberFormat="1" applyFont="1" applyBorder="1" applyAlignment="1">
      <alignment horizontal="right" vertical="top"/>
    </xf>
    <xf numFmtId="0" fontId="882" fillId="0" borderId="1" xfId="0" applyFont="1" applyBorder="1" applyAlignment="1">
      <alignment horizontal="center" vertical="top"/>
    </xf>
    <xf numFmtId="0" fontId="883" fillId="0" borderId="1" xfId="0" applyFont="1" applyBorder="1" applyAlignment="1">
      <alignment horizontal="center" vertical="top"/>
    </xf>
    <xf numFmtId="0" fontId="884" fillId="0" borderId="1" xfId="0" applyFont="1" applyBorder="1" applyAlignment="1">
      <alignment horizontal="left" vertical="top" wrapText="1"/>
    </xf>
    <xf numFmtId="0" fontId="885" fillId="0" borderId="1" xfId="0" applyFont="1" applyBorder="1" applyAlignment="1">
      <alignment horizontal="center" vertical="top"/>
    </xf>
    <xf numFmtId="0" fontId="886" fillId="0" borderId="1" xfId="0" applyFont="1" applyBorder="1" applyAlignment="1">
      <alignment horizontal="right" vertical="top"/>
    </xf>
    <xf numFmtId="0" fontId="887" fillId="0" borderId="1" xfId="0" applyFont="1" applyBorder="1" applyAlignment="1">
      <alignment horizontal="right" vertical="top"/>
    </xf>
    <xf numFmtId="4" fontId="890" fillId="2" borderId="1" xfId="0" applyNumberFormat="1" applyFont="1" applyFill="1" applyBorder="1" applyAlignment="1" applyProtection="1">
      <alignment horizontal="right" vertical="top"/>
      <protection locked="0"/>
    </xf>
    <xf numFmtId="0" fontId="891" fillId="0" borderId="1" xfId="0" applyFont="1" applyBorder="1" applyAlignment="1">
      <alignment horizontal="left" vertical="top"/>
    </xf>
    <xf numFmtId="0" fontId="892" fillId="0" borderId="1" xfId="0" applyFont="1" applyBorder="1" applyAlignment="1">
      <alignment horizontal="left" vertical="top"/>
    </xf>
    <xf numFmtId="0" fontId="893" fillId="0" borderId="1" xfId="0" applyFont="1" applyBorder="1" applyAlignment="1">
      <alignment horizontal="left" vertical="top"/>
    </xf>
    <xf numFmtId="0" fontId="894" fillId="0" borderId="1" xfId="0" applyFont="1" applyBorder="1" applyAlignment="1">
      <alignment horizontal="left" vertical="top"/>
    </xf>
    <xf numFmtId="0" fontId="895" fillId="0" borderId="1" xfId="0" applyFont="1" applyBorder="1" applyAlignment="1">
      <alignment horizontal="left" vertical="top"/>
    </xf>
    <xf numFmtId="4" fontId="896" fillId="0" borderId="1" xfId="0" applyNumberFormat="1" applyFont="1" applyBorder="1" applyAlignment="1">
      <alignment horizontal="right" vertical="top"/>
    </xf>
    <xf numFmtId="0" fontId="897" fillId="0" borderId="1" xfId="0" applyFont="1" applyBorder="1" applyAlignment="1">
      <alignment horizontal="center" vertical="top"/>
    </xf>
    <xf numFmtId="0" fontId="898" fillId="0" borderId="1" xfId="0" applyFont="1" applyBorder="1" applyAlignment="1">
      <alignment horizontal="center" vertical="top"/>
    </xf>
    <xf numFmtId="0" fontId="899" fillId="0" borderId="1" xfId="0" applyFont="1" applyBorder="1" applyAlignment="1">
      <alignment horizontal="left" vertical="top" wrapText="1"/>
    </xf>
    <xf numFmtId="0" fontId="900" fillId="0" borderId="1" xfId="0" applyFont="1" applyBorder="1" applyAlignment="1">
      <alignment horizontal="center" vertical="top"/>
    </xf>
    <xf numFmtId="0" fontId="901" fillId="0" borderId="1" xfId="0" applyFont="1" applyBorder="1" applyAlignment="1">
      <alignment horizontal="right" vertical="top"/>
    </xf>
    <xf numFmtId="0" fontId="902" fillId="0" borderId="1" xfId="0" applyFont="1" applyBorder="1" applyAlignment="1">
      <alignment horizontal="right" vertical="top"/>
    </xf>
    <xf numFmtId="4" fontId="905" fillId="2" borderId="1" xfId="0" applyNumberFormat="1" applyFont="1" applyFill="1" applyBorder="1" applyAlignment="1" applyProtection="1">
      <alignment horizontal="right" vertical="top"/>
      <protection locked="0"/>
    </xf>
    <xf numFmtId="0" fontId="906" fillId="0" borderId="1" xfId="0" applyFont="1" applyBorder="1" applyAlignment="1">
      <alignment horizontal="left" vertical="top"/>
    </xf>
    <xf numFmtId="0" fontId="907" fillId="0" borderId="1" xfId="0" applyFont="1" applyBorder="1" applyAlignment="1">
      <alignment horizontal="left" vertical="top"/>
    </xf>
    <xf numFmtId="0" fontId="908" fillId="0" borderId="1" xfId="0" applyFont="1" applyBorder="1" applyAlignment="1">
      <alignment horizontal="left" vertical="top"/>
    </xf>
    <xf numFmtId="0" fontId="909" fillId="0" borderId="1" xfId="0" applyFont="1" applyBorder="1" applyAlignment="1">
      <alignment horizontal="left" vertical="top"/>
    </xf>
    <xf numFmtId="0" fontId="910" fillId="0" borderId="1" xfId="0" applyFont="1" applyBorder="1" applyAlignment="1">
      <alignment horizontal="left" vertical="top"/>
    </xf>
    <xf numFmtId="4" fontId="911" fillId="0" borderId="1" xfId="0" applyNumberFormat="1" applyFont="1" applyBorder="1" applyAlignment="1">
      <alignment horizontal="right" vertical="top"/>
    </xf>
    <xf numFmtId="0" fontId="912" fillId="0" borderId="1" xfId="0" applyFont="1" applyBorder="1" applyAlignment="1">
      <alignment horizontal="center" vertical="top"/>
    </xf>
    <xf numFmtId="0" fontId="913" fillId="0" borderId="1" xfId="0" applyFont="1" applyBorder="1" applyAlignment="1">
      <alignment horizontal="center" vertical="top"/>
    </xf>
    <xf numFmtId="0" fontId="914" fillId="0" borderId="1" xfId="0" applyFont="1" applyBorder="1" applyAlignment="1">
      <alignment horizontal="left" vertical="top" wrapText="1"/>
    </xf>
    <xf numFmtId="0" fontId="915" fillId="0" borderId="1" xfId="0" applyFont="1" applyBorder="1" applyAlignment="1">
      <alignment horizontal="center" vertical="top"/>
    </xf>
    <xf numFmtId="0" fontId="916" fillId="0" borderId="1" xfId="0" applyFont="1" applyBorder="1" applyAlignment="1">
      <alignment horizontal="right" vertical="top"/>
    </xf>
    <xf numFmtId="0" fontId="917" fillId="0" borderId="1" xfId="0" applyFont="1" applyBorder="1" applyAlignment="1">
      <alignment horizontal="right" vertical="top"/>
    </xf>
    <xf numFmtId="4" fontId="920" fillId="2" borderId="1" xfId="0" applyNumberFormat="1" applyFont="1" applyFill="1" applyBorder="1" applyAlignment="1" applyProtection="1">
      <alignment horizontal="right" vertical="top"/>
      <protection locked="0"/>
    </xf>
    <xf numFmtId="0" fontId="921" fillId="0" borderId="1" xfId="0" applyFont="1" applyBorder="1" applyAlignment="1">
      <alignment horizontal="left" vertical="top"/>
    </xf>
    <xf numFmtId="0" fontId="922" fillId="0" borderId="1" xfId="0" applyFont="1" applyBorder="1" applyAlignment="1">
      <alignment horizontal="left" vertical="top"/>
    </xf>
    <xf numFmtId="0" fontId="923" fillId="0" borderId="1" xfId="0" applyFont="1" applyBorder="1" applyAlignment="1">
      <alignment horizontal="left" vertical="top"/>
    </xf>
    <xf numFmtId="0" fontId="924" fillId="0" borderId="1" xfId="0" applyFont="1" applyBorder="1" applyAlignment="1">
      <alignment horizontal="left" vertical="top"/>
    </xf>
    <xf numFmtId="0" fontId="925" fillId="0" borderId="1" xfId="0" applyFont="1" applyBorder="1" applyAlignment="1">
      <alignment horizontal="left" vertical="top"/>
    </xf>
    <xf numFmtId="4" fontId="926" fillId="0" borderId="1" xfId="0" applyNumberFormat="1" applyFont="1" applyBorder="1" applyAlignment="1">
      <alignment horizontal="right" vertical="top"/>
    </xf>
    <xf numFmtId="0" fontId="927" fillId="0" borderId="1" xfId="0" applyFont="1" applyBorder="1" applyAlignment="1">
      <alignment horizontal="center" vertical="top"/>
    </xf>
    <xf numFmtId="0" fontId="928" fillId="0" borderId="1" xfId="0" applyFont="1" applyBorder="1" applyAlignment="1">
      <alignment horizontal="center" vertical="top"/>
    </xf>
    <xf numFmtId="0" fontId="929" fillId="0" borderId="1" xfId="0" applyFont="1" applyBorder="1" applyAlignment="1">
      <alignment horizontal="left" vertical="top" wrapText="1"/>
    </xf>
    <xf numFmtId="0" fontId="930" fillId="0" borderId="1" xfId="0" applyFont="1" applyBorder="1" applyAlignment="1">
      <alignment horizontal="center" vertical="top"/>
    </xf>
    <xf numFmtId="0" fontId="931" fillId="0" borderId="1" xfId="0" applyFont="1" applyBorder="1" applyAlignment="1">
      <alignment horizontal="right" vertical="top"/>
    </xf>
    <xf numFmtId="0" fontId="932" fillId="0" borderId="1" xfId="0" applyFont="1" applyBorder="1" applyAlignment="1">
      <alignment horizontal="right" vertical="top"/>
    </xf>
    <xf numFmtId="4" fontId="935" fillId="2" borderId="1" xfId="0" applyNumberFormat="1" applyFont="1" applyFill="1" applyBorder="1" applyAlignment="1" applyProtection="1">
      <alignment horizontal="right" vertical="top"/>
      <protection locked="0"/>
    </xf>
    <xf numFmtId="0" fontId="936" fillId="0" borderId="1" xfId="0" applyFont="1" applyBorder="1" applyAlignment="1">
      <alignment horizontal="left" vertical="top"/>
    </xf>
    <xf numFmtId="0" fontId="937" fillId="0" borderId="1" xfId="0" applyFont="1" applyBorder="1" applyAlignment="1">
      <alignment horizontal="left" vertical="top"/>
    </xf>
    <xf numFmtId="0" fontId="938" fillId="0" borderId="1" xfId="0" applyFont="1" applyBorder="1" applyAlignment="1">
      <alignment horizontal="left" vertical="top"/>
    </xf>
    <xf numFmtId="0" fontId="939" fillId="0" borderId="1" xfId="0" applyFont="1" applyBorder="1" applyAlignment="1">
      <alignment horizontal="left" vertical="top"/>
    </xf>
    <xf numFmtId="0" fontId="940" fillId="0" borderId="1" xfId="0" applyFont="1" applyBorder="1" applyAlignment="1">
      <alignment horizontal="left" vertical="top"/>
    </xf>
    <xf numFmtId="4" fontId="941" fillId="0" borderId="1" xfId="0" applyNumberFormat="1" applyFont="1" applyBorder="1" applyAlignment="1">
      <alignment horizontal="right" vertical="top"/>
    </xf>
    <xf numFmtId="0" fontId="942" fillId="0" borderId="1" xfId="0" applyFont="1" applyBorder="1" applyAlignment="1">
      <alignment horizontal="center" vertical="top"/>
    </xf>
    <xf numFmtId="0" fontId="943" fillId="0" borderId="1" xfId="0" applyFont="1" applyBorder="1" applyAlignment="1">
      <alignment horizontal="center" vertical="top"/>
    </xf>
    <xf numFmtId="0" fontId="944" fillId="0" borderId="1" xfId="0" applyFont="1" applyBorder="1" applyAlignment="1">
      <alignment horizontal="left" vertical="top" wrapText="1"/>
    </xf>
    <xf numFmtId="0" fontId="945" fillId="0" borderId="1" xfId="0" applyFont="1" applyBorder="1" applyAlignment="1">
      <alignment horizontal="center" vertical="top"/>
    </xf>
    <xf numFmtId="0" fontId="946" fillId="0" borderId="1" xfId="0" applyFont="1" applyBorder="1" applyAlignment="1">
      <alignment horizontal="right" vertical="top"/>
    </xf>
    <xf numFmtId="0" fontId="947" fillId="0" borderId="1" xfId="0" applyFont="1" applyBorder="1" applyAlignment="1">
      <alignment horizontal="right" vertical="top"/>
    </xf>
    <xf numFmtId="4" fontId="950" fillId="2" borderId="1" xfId="0" applyNumberFormat="1" applyFont="1" applyFill="1" applyBorder="1" applyAlignment="1" applyProtection="1">
      <alignment horizontal="right" vertical="top"/>
      <protection locked="0"/>
    </xf>
    <xf numFmtId="0" fontId="951" fillId="0" borderId="1" xfId="0" applyFont="1" applyBorder="1" applyAlignment="1">
      <alignment horizontal="left" vertical="top"/>
    </xf>
    <xf numFmtId="0" fontId="952" fillId="0" borderId="1" xfId="0" applyFont="1" applyBorder="1" applyAlignment="1">
      <alignment horizontal="left" vertical="top"/>
    </xf>
    <xf numFmtId="0" fontId="953" fillId="0" borderId="1" xfId="0" applyFont="1" applyBorder="1" applyAlignment="1">
      <alignment horizontal="left" vertical="top"/>
    </xf>
    <xf numFmtId="0" fontId="954" fillId="0" borderId="1" xfId="0" applyFont="1" applyBorder="1" applyAlignment="1">
      <alignment horizontal="left" vertical="top"/>
    </xf>
    <xf numFmtId="0" fontId="955" fillId="0" borderId="1" xfId="0" applyFont="1" applyBorder="1" applyAlignment="1">
      <alignment horizontal="left" vertical="top"/>
    </xf>
    <xf numFmtId="4" fontId="956" fillId="0" borderId="1" xfId="0" applyNumberFormat="1" applyFont="1" applyBorder="1" applyAlignment="1">
      <alignment horizontal="right" vertical="top"/>
    </xf>
    <xf numFmtId="0" fontId="957" fillId="0" borderId="1" xfId="0" applyFont="1" applyBorder="1" applyAlignment="1">
      <alignment horizontal="center" vertical="top"/>
    </xf>
    <xf numFmtId="0" fontId="958" fillId="0" borderId="1" xfId="0" applyFont="1" applyBorder="1" applyAlignment="1">
      <alignment horizontal="center" vertical="top"/>
    </xf>
    <xf numFmtId="0" fontId="959" fillId="0" borderId="1" xfId="0" applyFont="1" applyBorder="1" applyAlignment="1">
      <alignment horizontal="left" vertical="top" wrapText="1"/>
    </xf>
    <xf numFmtId="0" fontId="960" fillId="0" borderId="1" xfId="0" applyFont="1" applyBorder="1" applyAlignment="1">
      <alignment horizontal="center" vertical="top"/>
    </xf>
    <xf numFmtId="0" fontId="961" fillId="0" borderId="1" xfId="0" applyFont="1" applyBorder="1" applyAlignment="1">
      <alignment horizontal="right" vertical="top"/>
    </xf>
    <xf numFmtId="0" fontId="962" fillId="0" borderId="1" xfId="0" applyFont="1" applyBorder="1" applyAlignment="1">
      <alignment horizontal="right" vertical="top"/>
    </xf>
    <xf numFmtId="4" fontId="965" fillId="2" borderId="1" xfId="0" applyNumberFormat="1" applyFont="1" applyFill="1" applyBorder="1" applyAlignment="1" applyProtection="1">
      <alignment horizontal="right" vertical="top"/>
      <protection locked="0"/>
    </xf>
    <xf numFmtId="0" fontId="966" fillId="0" borderId="1" xfId="0" applyFont="1" applyBorder="1" applyAlignment="1">
      <alignment horizontal="left" vertical="top"/>
    </xf>
    <xf numFmtId="0" fontId="967" fillId="0" borderId="1" xfId="0" applyFont="1" applyBorder="1" applyAlignment="1">
      <alignment horizontal="left" vertical="top"/>
    </xf>
    <xf numFmtId="0" fontId="968" fillId="0" borderId="1" xfId="0" applyFont="1" applyBorder="1" applyAlignment="1">
      <alignment horizontal="left" vertical="top"/>
    </xf>
    <xf numFmtId="0" fontId="969" fillId="0" borderId="1" xfId="0" applyFont="1" applyBorder="1" applyAlignment="1">
      <alignment horizontal="left" vertical="top"/>
    </xf>
    <xf numFmtId="0" fontId="970" fillId="0" borderId="1" xfId="0" applyFont="1" applyBorder="1" applyAlignment="1">
      <alignment horizontal="left" vertical="top"/>
    </xf>
    <xf numFmtId="4" fontId="971" fillId="0" borderId="1" xfId="0" applyNumberFormat="1" applyFont="1" applyBorder="1" applyAlignment="1">
      <alignment horizontal="right" vertical="top"/>
    </xf>
    <xf numFmtId="0" fontId="972" fillId="0" borderId="1" xfId="0" applyFont="1" applyBorder="1" applyAlignment="1">
      <alignment horizontal="center" vertical="top"/>
    </xf>
    <xf numFmtId="0" fontId="973" fillId="0" borderId="1" xfId="0" applyFont="1" applyBorder="1" applyAlignment="1">
      <alignment horizontal="center" vertical="top"/>
    </xf>
    <xf numFmtId="0" fontId="974" fillId="0" borderId="1" xfId="0" applyFont="1" applyBorder="1" applyAlignment="1">
      <alignment horizontal="left" vertical="top" wrapText="1"/>
    </xf>
    <xf numFmtId="0" fontId="975" fillId="0" borderId="1" xfId="0" applyFont="1" applyBorder="1" applyAlignment="1">
      <alignment horizontal="center" vertical="top"/>
    </xf>
    <xf numFmtId="0" fontId="976" fillId="0" borderId="1" xfId="0" applyFont="1" applyBorder="1" applyAlignment="1">
      <alignment horizontal="right" vertical="top"/>
    </xf>
    <xf numFmtId="0" fontId="977" fillId="0" borderId="1" xfId="0" applyFont="1" applyBorder="1" applyAlignment="1">
      <alignment horizontal="right" vertical="top"/>
    </xf>
    <xf numFmtId="4" fontId="980" fillId="2" borderId="1" xfId="0" applyNumberFormat="1" applyFont="1" applyFill="1" applyBorder="1" applyAlignment="1" applyProtection="1">
      <alignment horizontal="right" vertical="top"/>
      <protection locked="0"/>
    </xf>
    <xf numFmtId="0" fontId="981" fillId="0" borderId="1" xfId="0" applyFont="1" applyBorder="1" applyAlignment="1">
      <alignment horizontal="left" vertical="top"/>
    </xf>
    <xf numFmtId="0" fontId="982" fillId="0" borderId="1" xfId="0" applyFont="1" applyBorder="1" applyAlignment="1">
      <alignment horizontal="left" vertical="top"/>
    </xf>
    <xf numFmtId="0" fontId="983" fillId="0" borderId="1" xfId="0" applyFont="1" applyBorder="1" applyAlignment="1">
      <alignment horizontal="left" vertical="top"/>
    </xf>
    <xf numFmtId="0" fontId="984" fillId="0" borderId="1" xfId="0" applyFont="1" applyBorder="1" applyAlignment="1">
      <alignment horizontal="left" vertical="top"/>
    </xf>
    <xf numFmtId="0" fontId="985" fillId="0" borderId="1" xfId="0" applyFont="1" applyBorder="1" applyAlignment="1">
      <alignment horizontal="left" vertical="top"/>
    </xf>
    <xf numFmtId="4" fontId="986" fillId="0" borderId="1" xfId="0" applyNumberFormat="1" applyFont="1" applyBorder="1" applyAlignment="1">
      <alignment horizontal="right" vertical="top"/>
    </xf>
    <xf numFmtId="0" fontId="987" fillId="0" borderId="1" xfId="0" applyFont="1" applyBorder="1" applyAlignment="1">
      <alignment horizontal="center" vertical="top"/>
    </xf>
    <xf numFmtId="0" fontId="988" fillId="0" borderId="1" xfId="0" applyFont="1" applyBorder="1" applyAlignment="1">
      <alignment horizontal="center" vertical="top"/>
    </xf>
    <xf numFmtId="0" fontId="989" fillId="0" borderId="1" xfId="0" applyFont="1" applyBorder="1" applyAlignment="1">
      <alignment horizontal="left" vertical="top" wrapText="1"/>
    </xf>
    <xf numFmtId="0" fontId="990" fillId="0" borderId="1" xfId="0" applyFont="1" applyBorder="1" applyAlignment="1">
      <alignment horizontal="center" vertical="top"/>
    </xf>
    <xf numFmtId="0" fontId="991" fillId="0" borderId="1" xfId="0" applyFont="1" applyBorder="1" applyAlignment="1">
      <alignment horizontal="right" vertical="top"/>
    </xf>
    <xf numFmtId="0" fontId="992" fillId="0" borderId="1" xfId="0" applyFont="1" applyBorder="1" applyAlignment="1">
      <alignment horizontal="right" vertical="top"/>
    </xf>
    <xf numFmtId="4" fontId="995" fillId="2" borderId="1" xfId="0" applyNumberFormat="1" applyFont="1" applyFill="1" applyBorder="1" applyAlignment="1" applyProtection="1">
      <alignment horizontal="right" vertical="top"/>
      <protection locked="0"/>
    </xf>
    <xf numFmtId="0" fontId="996" fillId="0" borderId="1" xfId="0" applyFont="1" applyBorder="1" applyAlignment="1">
      <alignment horizontal="left" vertical="top"/>
    </xf>
    <xf numFmtId="0" fontId="997" fillId="0" borderId="1" xfId="0" applyFont="1" applyBorder="1" applyAlignment="1">
      <alignment horizontal="left" vertical="top"/>
    </xf>
    <xf numFmtId="0" fontId="998" fillId="0" borderId="1" xfId="0" applyFont="1" applyBorder="1" applyAlignment="1">
      <alignment horizontal="left" vertical="top"/>
    </xf>
    <xf numFmtId="0" fontId="999" fillId="0" borderId="1" xfId="0" applyFont="1" applyBorder="1" applyAlignment="1">
      <alignment horizontal="left" vertical="top"/>
    </xf>
    <xf numFmtId="0" fontId="1000" fillId="0" borderId="1" xfId="0" applyFont="1" applyBorder="1" applyAlignment="1">
      <alignment horizontal="left" vertical="top"/>
    </xf>
    <xf numFmtId="4" fontId="1001" fillId="0" borderId="1" xfId="0" applyNumberFormat="1" applyFont="1" applyBorder="1" applyAlignment="1">
      <alignment horizontal="right" vertical="top"/>
    </xf>
    <xf numFmtId="0" fontId="1002" fillId="0" borderId="1" xfId="0" applyFont="1" applyBorder="1" applyAlignment="1">
      <alignment horizontal="center" vertical="top"/>
    </xf>
    <xf numFmtId="0" fontId="1003" fillId="0" borderId="1" xfId="0" applyFont="1" applyBorder="1" applyAlignment="1">
      <alignment horizontal="center" vertical="top"/>
    </xf>
    <xf numFmtId="0" fontId="1004" fillId="0" borderId="1" xfId="0" applyFont="1" applyBorder="1" applyAlignment="1">
      <alignment horizontal="left" vertical="top" wrapText="1"/>
    </xf>
    <xf numFmtId="0" fontId="1005" fillId="0" borderId="1" xfId="0" applyFont="1" applyBorder="1" applyAlignment="1">
      <alignment horizontal="center" vertical="top"/>
    </xf>
    <xf numFmtId="0" fontId="1006" fillId="0" borderId="1" xfId="0" applyFont="1" applyBorder="1" applyAlignment="1">
      <alignment horizontal="right" vertical="top"/>
    </xf>
    <xf numFmtId="0" fontId="1007" fillId="0" borderId="1" xfId="0" applyFont="1" applyBorder="1" applyAlignment="1">
      <alignment horizontal="right" vertical="top"/>
    </xf>
    <xf numFmtId="4" fontId="1010" fillId="2" borderId="1" xfId="0" applyNumberFormat="1" applyFont="1" applyFill="1" applyBorder="1" applyAlignment="1" applyProtection="1">
      <alignment horizontal="right" vertical="top"/>
      <protection locked="0"/>
    </xf>
    <xf numFmtId="0" fontId="1011" fillId="0" borderId="1" xfId="0" applyFont="1" applyBorder="1" applyAlignment="1">
      <alignment horizontal="left" vertical="top"/>
    </xf>
    <xf numFmtId="0" fontId="1012" fillId="0" borderId="1" xfId="0" applyFont="1" applyBorder="1" applyAlignment="1">
      <alignment horizontal="left" vertical="top"/>
    </xf>
    <xf numFmtId="0" fontId="1013" fillId="0" borderId="1" xfId="0" applyFont="1" applyBorder="1" applyAlignment="1">
      <alignment horizontal="left" vertical="top"/>
    </xf>
    <xf numFmtId="0" fontId="1014" fillId="0" borderId="1" xfId="0" applyFont="1" applyBorder="1" applyAlignment="1">
      <alignment horizontal="left" vertical="top"/>
    </xf>
    <xf numFmtId="0" fontId="1015" fillId="0" borderId="1" xfId="0" applyFont="1" applyBorder="1" applyAlignment="1">
      <alignment horizontal="left" vertical="top"/>
    </xf>
    <xf numFmtId="4" fontId="1016" fillId="0" borderId="1" xfId="0" applyNumberFormat="1" applyFont="1" applyBorder="1" applyAlignment="1">
      <alignment horizontal="right" vertical="top"/>
    </xf>
    <xf numFmtId="0" fontId="1017" fillId="0" borderId="1" xfId="0" applyFont="1" applyBorder="1" applyAlignment="1">
      <alignment horizontal="center" vertical="top"/>
    </xf>
    <xf numFmtId="0" fontId="1018" fillId="0" borderId="1" xfId="0" applyFont="1" applyBorder="1" applyAlignment="1">
      <alignment horizontal="center" vertical="top"/>
    </xf>
    <xf numFmtId="0" fontId="1020" fillId="0" borderId="1" xfId="0" applyFont="1" applyBorder="1" applyAlignment="1">
      <alignment horizontal="center" vertical="top"/>
    </xf>
    <xf numFmtId="0" fontId="1021" fillId="0" borderId="1" xfId="0" applyFont="1" applyBorder="1" applyAlignment="1">
      <alignment horizontal="center" vertical="top"/>
    </xf>
    <xf numFmtId="0" fontId="1022" fillId="0" borderId="1" xfId="0" applyFont="1" applyBorder="1" applyAlignment="1">
      <alignment horizontal="left" vertical="top" wrapText="1"/>
    </xf>
    <xf numFmtId="0" fontId="1023" fillId="0" borderId="1" xfId="0" applyFont="1" applyBorder="1" applyAlignment="1">
      <alignment horizontal="center" vertical="top"/>
    </xf>
    <xf numFmtId="0" fontId="1024" fillId="0" borderId="1" xfId="0" applyFont="1" applyBorder="1" applyAlignment="1">
      <alignment horizontal="right" vertical="top"/>
    </xf>
    <xf numFmtId="0" fontId="1025" fillId="0" borderId="1" xfId="0" applyFont="1" applyBorder="1" applyAlignment="1">
      <alignment horizontal="right" vertical="top"/>
    </xf>
    <xf numFmtId="4" fontId="1028" fillId="2" borderId="1" xfId="0" applyNumberFormat="1" applyFont="1" applyFill="1" applyBorder="1" applyAlignment="1" applyProtection="1">
      <alignment horizontal="right" vertical="top"/>
      <protection locked="0"/>
    </xf>
    <xf numFmtId="0" fontId="1029" fillId="0" borderId="1" xfId="0" applyFont="1" applyBorder="1" applyAlignment="1">
      <alignment horizontal="left" vertical="top"/>
    </xf>
    <xf numFmtId="0" fontId="1030" fillId="0" borderId="1" xfId="0" applyFont="1" applyBorder="1" applyAlignment="1">
      <alignment horizontal="left" vertical="top"/>
    </xf>
    <xf numFmtId="0" fontId="1031" fillId="0" borderId="1" xfId="0" applyFont="1" applyBorder="1" applyAlignment="1">
      <alignment horizontal="left" vertical="top"/>
    </xf>
    <xf numFmtId="0" fontId="1032" fillId="0" borderId="1" xfId="0" applyFont="1" applyBorder="1" applyAlignment="1">
      <alignment horizontal="left" vertical="top"/>
    </xf>
    <xf numFmtId="0" fontId="1033" fillId="0" borderId="1" xfId="0" applyFont="1" applyBorder="1" applyAlignment="1">
      <alignment horizontal="left" vertical="top"/>
    </xf>
    <xf numFmtId="4" fontId="1034" fillId="0" borderId="1" xfId="0" applyNumberFormat="1" applyFont="1" applyBorder="1" applyAlignment="1">
      <alignment horizontal="right" vertical="top"/>
    </xf>
    <xf numFmtId="0" fontId="1035" fillId="0" borderId="1" xfId="0" applyFont="1" applyBorder="1" applyAlignment="1">
      <alignment horizontal="center" vertical="top"/>
    </xf>
    <xf numFmtId="0" fontId="1036" fillId="0" borderId="1" xfId="0" applyFont="1" applyBorder="1" applyAlignment="1">
      <alignment horizontal="center" vertical="top"/>
    </xf>
    <xf numFmtId="0" fontId="1037" fillId="0" borderId="1" xfId="0" applyFont="1" applyBorder="1" applyAlignment="1">
      <alignment horizontal="left" vertical="top" wrapText="1"/>
    </xf>
    <xf numFmtId="0" fontId="1038" fillId="0" borderId="1" xfId="0" applyFont="1" applyBorder="1" applyAlignment="1">
      <alignment horizontal="center" vertical="top"/>
    </xf>
    <xf numFmtId="0" fontId="1039" fillId="0" borderId="1" xfId="0" applyFont="1" applyBorder="1" applyAlignment="1">
      <alignment horizontal="right" vertical="top"/>
    </xf>
    <xf numFmtId="0" fontId="1040" fillId="0" borderId="1" xfId="0" applyFont="1" applyBorder="1" applyAlignment="1">
      <alignment horizontal="right" vertical="top"/>
    </xf>
    <xf numFmtId="4" fontId="1043" fillId="2" borderId="1" xfId="0" applyNumberFormat="1" applyFont="1" applyFill="1" applyBorder="1" applyAlignment="1" applyProtection="1">
      <alignment horizontal="right" vertical="top"/>
      <protection locked="0"/>
    </xf>
    <xf numFmtId="0" fontId="1044" fillId="0" borderId="1" xfId="0" applyFont="1" applyBorder="1" applyAlignment="1">
      <alignment horizontal="left" vertical="top"/>
    </xf>
    <xf numFmtId="0" fontId="1045" fillId="0" borderId="1" xfId="0" applyFont="1" applyBorder="1" applyAlignment="1">
      <alignment horizontal="left" vertical="top"/>
    </xf>
    <xf numFmtId="0" fontId="1046" fillId="0" borderId="1" xfId="0" applyFont="1" applyBorder="1" applyAlignment="1">
      <alignment horizontal="left" vertical="top"/>
    </xf>
    <xf numFmtId="0" fontId="1047" fillId="0" borderId="1" xfId="0" applyFont="1" applyBorder="1" applyAlignment="1">
      <alignment horizontal="left" vertical="top"/>
    </xf>
    <xf numFmtId="0" fontId="1048" fillId="0" borderId="1" xfId="0" applyFont="1" applyBorder="1" applyAlignment="1">
      <alignment horizontal="left" vertical="top"/>
    </xf>
    <xf numFmtId="4" fontId="1049" fillId="0" borderId="1" xfId="0" applyNumberFormat="1" applyFont="1" applyBorder="1" applyAlignment="1">
      <alignment horizontal="right" vertical="top"/>
    </xf>
    <xf numFmtId="0" fontId="1050" fillId="0" borderId="1" xfId="0" applyFont="1" applyBorder="1" applyAlignment="1">
      <alignment horizontal="center" vertical="top"/>
    </xf>
    <xf numFmtId="0" fontId="1051" fillId="0" borderId="1" xfId="0" applyFont="1" applyBorder="1" applyAlignment="1">
      <alignment horizontal="center" vertical="top"/>
    </xf>
    <xf numFmtId="0" fontId="1052" fillId="0" borderId="1" xfId="0" applyFont="1" applyBorder="1" applyAlignment="1">
      <alignment horizontal="left" vertical="top" wrapText="1"/>
    </xf>
    <xf numFmtId="0" fontId="1053" fillId="0" borderId="1" xfId="0" applyFont="1" applyBorder="1" applyAlignment="1">
      <alignment horizontal="center" vertical="top"/>
    </xf>
    <xf numFmtId="0" fontId="1054" fillId="0" borderId="1" xfId="0" applyFont="1" applyBorder="1" applyAlignment="1">
      <alignment horizontal="right" vertical="top"/>
    </xf>
    <xf numFmtId="0" fontId="1055" fillId="0" borderId="1" xfId="0" applyFont="1" applyBorder="1" applyAlignment="1">
      <alignment horizontal="right" vertical="top"/>
    </xf>
    <xf numFmtId="4" fontId="1058" fillId="2" borderId="1" xfId="0" applyNumberFormat="1" applyFont="1" applyFill="1" applyBorder="1" applyAlignment="1" applyProtection="1">
      <alignment horizontal="right" vertical="top"/>
      <protection locked="0"/>
    </xf>
    <xf numFmtId="0" fontId="1059" fillId="0" borderId="1" xfId="0" applyFont="1" applyBorder="1" applyAlignment="1">
      <alignment horizontal="left" vertical="top"/>
    </xf>
    <xf numFmtId="0" fontId="1060" fillId="0" borderId="1" xfId="0" applyFont="1" applyBorder="1" applyAlignment="1">
      <alignment horizontal="left" vertical="top"/>
    </xf>
    <xf numFmtId="0" fontId="1061" fillId="0" borderId="1" xfId="0" applyFont="1" applyBorder="1" applyAlignment="1">
      <alignment horizontal="left" vertical="top"/>
    </xf>
    <xf numFmtId="0" fontId="1062" fillId="0" borderId="1" xfId="0" applyFont="1" applyBorder="1" applyAlignment="1">
      <alignment horizontal="left" vertical="top"/>
    </xf>
    <xf numFmtId="0" fontId="1063" fillId="0" borderId="1" xfId="0" applyFont="1" applyBorder="1" applyAlignment="1">
      <alignment horizontal="left" vertical="top"/>
    </xf>
    <xf numFmtId="4" fontId="1064" fillId="0" borderId="1" xfId="0" applyNumberFormat="1" applyFont="1" applyBorder="1" applyAlignment="1">
      <alignment horizontal="right" vertical="top"/>
    </xf>
    <xf numFmtId="0" fontId="1065" fillId="0" borderId="1" xfId="0" applyFont="1" applyBorder="1" applyAlignment="1">
      <alignment horizontal="center" vertical="top"/>
    </xf>
    <xf numFmtId="0" fontId="1066" fillId="0" borderId="1" xfId="0" applyFont="1" applyBorder="1" applyAlignment="1">
      <alignment horizontal="center" vertical="top"/>
    </xf>
    <xf numFmtId="0" fontId="1067" fillId="0" borderId="1" xfId="0" applyFont="1" applyBorder="1" applyAlignment="1">
      <alignment horizontal="left" vertical="top" wrapText="1"/>
    </xf>
    <xf numFmtId="0" fontId="1068" fillId="0" borderId="1" xfId="0" applyFont="1" applyBorder="1" applyAlignment="1">
      <alignment horizontal="center" vertical="top"/>
    </xf>
    <xf numFmtId="0" fontId="1069" fillId="0" borderId="1" xfId="0" applyFont="1" applyBorder="1" applyAlignment="1">
      <alignment horizontal="right" vertical="top"/>
    </xf>
    <xf numFmtId="0" fontId="1070" fillId="0" borderId="1" xfId="0" applyFont="1" applyBorder="1" applyAlignment="1">
      <alignment horizontal="right" vertical="top"/>
    </xf>
    <xf numFmtId="4" fontId="1073" fillId="2" borderId="1" xfId="0" applyNumberFormat="1" applyFont="1" applyFill="1" applyBorder="1" applyAlignment="1" applyProtection="1">
      <alignment horizontal="right" vertical="top"/>
      <protection locked="0"/>
    </xf>
    <xf numFmtId="0" fontId="1074" fillId="0" borderId="1" xfId="0" applyFont="1" applyBorder="1" applyAlignment="1">
      <alignment horizontal="left" vertical="top"/>
    </xf>
    <xf numFmtId="0" fontId="1075" fillId="0" borderId="1" xfId="0" applyFont="1" applyBorder="1" applyAlignment="1">
      <alignment horizontal="left" vertical="top"/>
    </xf>
    <xf numFmtId="0" fontId="1076" fillId="0" borderId="1" xfId="0" applyFont="1" applyBorder="1" applyAlignment="1">
      <alignment horizontal="left" vertical="top"/>
    </xf>
    <xf numFmtId="0" fontId="1077" fillId="0" borderId="1" xfId="0" applyFont="1" applyBorder="1" applyAlignment="1">
      <alignment horizontal="left" vertical="top"/>
    </xf>
    <xf numFmtId="0" fontId="1078" fillId="0" borderId="1" xfId="0" applyFont="1" applyBorder="1" applyAlignment="1">
      <alignment horizontal="left" vertical="top"/>
    </xf>
    <xf numFmtId="4" fontId="1079" fillId="0" borderId="1" xfId="0" applyNumberFormat="1" applyFont="1" applyBorder="1" applyAlignment="1">
      <alignment horizontal="right" vertical="top"/>
    </xf>
    <xf numFmtId="0" fontId="1080" fillId="0" borderId="1" xfId="0" applyFont="1" applyBorder="1" applyAlignment="1">
      <alignment horizontal="center" vertical="top"/>
    </xf>
    <xf numFmtId="0" fontId="1081" fillId="0" borderId="1" xfId="0" applyFont="1" applyBorder="1" applyAlignment="1">
      <alignment horizontal="center" vertical="top"/>
    </xf>
    <xf numFmtId="0" fontId="1083" fillId="0" borderId="1" xfId="0" applyFont="1" applyBorder="1" applyAlignment="1">
      <alignment horizontal="center" vertical="top"/>
    </xf>
    <xf numFmtId="0" fontId="1084" fillId="0" borderId="1" xfId="0" applyFont="1" applyBorder="1" applyAlignment="1">
      <alignment horizontal="center" vertical="top"/>
    </xf>
    <xf numFmtId="0" fontId="1085" fillId="0" borderId="1" xfId="0" applyFont="1" applyBorder="1" applyAlignment="1">
      <alignment horizontal="left" vertical="top" wrapText="1"/>
    </xf>
    <xf numFmtId="0" fontId="1086" fillId="0" borderId="1" xfId="0" applyFont="1" applyBorder="1" applyAlignment="1">
      <alignment horizontal="center" vertical="top"/>
    </xf>
    <xf numFmtId="0" fontId="1087" fillId="0" borderId="1" xfId="0" applyFont="1" applyBorder="1" applyAlignment="1">
      <alignment horizontal="right" vertical="top"/>
    </xf>
    <xf numFmtId="0" fontId="1088" fillId="0" borderId="1" xfId="0" applyFont="1" applyBorder="1" applyAlignment="1">
      <alignment horizontal="right" vertical="top"/>
    </xf>
    <xf numFmtId="4" fontId="1091" fillId="2" borderId="1" xfId="0" applyNumberFormat="1" applyFont="1" applyFill="1" applyBorder="1" applyAlignment="1" applyProtection="1">
      <alignment horizontal="right" vertical="top"/>
      <protection locked="0"/>
    </xf>
    <xf numFmtId="0" fontId="1092" fillId="0" borderId="1" xfId="0" applyFont="1" applyBorder="1" applyAlignment="1">
      <alignment horizontal="left" vertical="top"/>
    </xf>
    <xf numFmtId="0" fontId="1093" fillId="0" borderId="1" xfId="0" applyFont="1" applyBorder="1" applyAlignment="1">
      <alignment horizontal="left" vertical="top"/>
    </xf>
    <xf numFmtId="0" fontId="1094" fillId="0" borderId="1" xfId="0" applyFont="1" applyBorder="1" applyAlignment="1">
      <alignment horizontal="left" vertical="top"/>
    </xf>
    <xf numFmtId="0" fontId="1095" fillId="0" borderId="1" xfId="0" applyFont="1" applyBorder="1" applyAlignment="1">
      <alignment horizontal="left" vertical="top"/>
    </xf>
    <xf numFmtId="0" fontId="1096" fillId="0" borderId="1" xfId="0" applyFont="1" applyBorder="1" applyAlignment="1">
      <alignment horizontal="left" vertical="top"/>
    </xf>
    <xf numFmtId="4" fontId="1097" fillId="0" borderId="1" xfId="0" applyNumberFormat="1" applyFont="1" applyBorder="1" applyAlignment="1">
      <alignment horizontal="right" vertical="top"/>
    </xf>
    <xf numFmtId="0" fontId="1098" fillId="0" borderId="1" xfId="0" applyFont="1" applyBorder="1" applyAlignment="1">
      <alignment horizontal="center" vertical="top"/>
    </xf>
    <xf numFmtId="0" fontId="1099" fillId="0" borderId="1" xfId="0" applyFont="1" applyBorder="1" applyAlignment="1">
      <alignment horizontal="center" vertical="top"/>
    </xf>
    <xf numFmtId="0" fontId="1100" fillId="0" borderId="1" xfId="0" applyFont="1" applyBorder="1" applyAlignment="1">
      <alignment horizontal="left" vertical="top" wrapText="1"/>
    </xf>
    <xf numFmtId="0" fontId="1101" fillId="0" borderId="1" xfId="0" applyFont="1" applyBorder="1" applyAlignment="1">
      <alignment horizontal="center" vertical="top"/>
    </xf>
    <xf numFmtId="0" fontId="1102" fillId="0" borderId="1" xfId="0" applyFont="1" applyBorder="1" applyAlignment="1">
      <alignment horizontal="right" vertical="top"/>
    </xf>
    <xf numFmtId="0" fontId="1103" fillId="0" borderId="1" xfId="0" applyFont="1" applyBorder="1" applyAlignment="1">
      <alignment horizontal="right" vertical="top"/>
    </xf>
    <xf numFmtId="4" fontId="1106" fillId="2" borderId="1" xfId="0" applyNumberFormat="1" applyFont="1" applyFill="1" applyBorder="1" applyAlignment="1" applyProtection="1">
      <alignment horizontal="right" vertical="top"/>
      <protection locked="0"/>
    </xf>
    <xf numFmtId="0" fontId="1107" fillId="0" borderId="1" xfId="0" applyFont="1" applyBorder="1" applyAlignment="1">
      <alignment horizontal="left" vertical="top"/>
    </xf>
    <xf numFmtId="0" fontId="1108" fillId="0" borderId="1" xfId="0" applyFont="1" applyBorder="1" applyAlignment="1">
      <alignment horizontal="left" vertical="top"/>
    </xf>
    <xf numFmtId="0" fontId="1109" fillId="0" borderId="1" xfId="0" applyFont="1" applyBorder="1" applyAlignment="1">
      <alignment horizontal="left" vertical="top"/>
    </xf>
    <xf numFmtId="0" fontId="1110" fillId="0" borderId="1" xfId="0" applyFont="1" applyBorder="1" applyAlignment="1">
      <alignment horizontal="left" vertical="top"/>
    </xf>
    <xf numFmtId="0" fontId="1111" fillId="0" borderId="1" xfId="0" applyFont="1" applyBorder="1" applyAlignment="1">
      <alignment horizontal="left" vertical="top"/>
    </xf>
    <xf numFmtId="4" fontId="1112" fillId="0" borderId="1" xfId="0" applyNumberFormat="1" applyFont="1" applyBorder="1" applyAlignment="1">
      <alignment horizontal="right" vertical="top"/>
    </xf>
    <xf numFmtId="0" fontId="1113" fillId="0" borderId="1" xfId="0" applyFont="1" applyBorder="1" applyAlignment="1">
      <alignment horizontal="center" vertical="top"/>
    </xf>
    <xf numFmtId="0" fontId="1114" fillId="0" borderId="1" xfId="0" applyFont="1" applyBorder="1" applyAlignment="1">
      <alignment horizontal="center" vertical="top"/>
    </xf>
    <xf numFmtId="0" fontId="1116" fillId="0" borderId="1" xfId="0" applyFont="1" applyBorder="1" applyAlignment="1">
      <alignment horizontal="center" vertical="top"/>
    </xf>
    <xf numFmtId="0" fontId="1117" fillId="0" borderId="1" xfId="0" applyFont="1" applyBorder="1" applyAlignment="1">
      <alignment horizontal="center" vertical="top"/>
    </xf>
    <xf numFmtId="0" fontId="1118" fillId="0" borderId="1" xfId="0" applyFont="1" applyBorder="1" applyAlignment="1">
      <alignment horizontal="left" vertical="top" wrapText="1"/>
    </xf>
    <xf numFmtId="0" fontId="1119" fillId="0" borderId="1" xfId="0" applyFont="1" applyBorder="1" applyAlignment="1">
      <alignment horizontal="center" vertical="top"/>
    </xf>
    <xf numFmtId="0" fontId="1120" fillId="0" borderId="1" xfId="0" applyFont="1" applyBorder="1" applyAlignment="1">
      <alignment horizontal="right" vertical="top"/>
    </xf>
    <xf numFmtId="0" fontId="1121" fillId="0" borderId="1" xfId="0" applyFont="1" applyBorder="1" applyAlignment="1">
      <alignment horizontal="right" vertical="top"/>
    </xf>
    <xf numFmtId="4" fontId="1124" fillId="2" borderId="1" xfId="0" applyNumberFormat="1" applyFont="1" applyFill="1" applyBorder="1" applyAlignment="1" applyProtection="1">
      <alignment horizontal="right" vertical="top"/>
      <protection locked="0"/>
    </xf>
    <xf numFmtId="0" fontId="1125" fillId="0" borderId="1" xfId="0" applyFont="1" applyBorder="1" applyAlignment="1">
      <alignment horizontal="left" vertical="top"/>
    </xf>
    <xf numFmtId="0" fontId="1126" fillId="0" borderId="1" xfId="0" applyFont="1" applyBorder="1" applyAlignment="1">
      <alignment horizontal="left" vertical="top"/>
    </xf>
    <xf numFmtId="0" fontId="1127" fillId="0" borderId="1" xfId="0" applyFont="1" applyBorder="1" applyAlignment="1">
      <alignment horizontal="left" vertical="top"/>
    </xf>
    <xf numFmtId="0" fontId="1128" fillId="0" borderId="1" xfId="0" applyFont="1" applyBorder="1" applyAlignment="1">
      <alignment horizontal="left" vertical="top"/>
    </xf>
    <xf numFmtId="0" fontId="1129" fillId="0" borderId="1" xfId="0" applyFont="1" applyBorder="1" applyAlignment="1">
      <alignment horizontal="left" vertical="top"/>
    </xf>
    <xf numFmtId="4" fontId="1130" fillId="0" borderId="1" xfId="0" applyNumberFormat="1" applyFont="1" applyBorder="1" applyAlignment="1">
      <alignment horizontal="right" vertical="top"/>
    </xf>
    <xf numFmtId="0" fontId="1131" fillId="0" borderId="1" xfId="0" applyFont="1" applyBorder="1" applyAlignment="1">
      <alignment horizontal="center" vertical="top"/>
    </xf>
    <xf numFmtId="0" fontId="1132" fillId="0" borderId="1" xfId="0" applyFont="1" applyBorder="1" applyAlignment="1">
      <alignment horizontal="center" vertical="top"/>
    </xf>
    <xf numFmtId="0" fontId="1133" fillId="0" borderId="1" xfId="0" applyFont="1" applyBorder="1" applyAlignment="1">
      <alignment horizontal="left" vertical="top" wrapText="1"/>
    </xf>
    <xf numFmtId="0" fontId="1134" fillId="0" borderId="1" xfId="0" applyFont="1" applyBorder="1" applyAlignment="1">
      <alignment horizontal="center" vertical="top"/>
    </xf>
    <xf numFmtId="0" fontId="1135" fillId="0" borderId="1" xfId="0" applyFont="1" applyBorder="1" applyAlignment="1">
      <alignment horizontal="right" vertical="top"/>
    </xf>
    <xf numFmtId="0" fontId="1136" fillId="0" borderId="1" xfId="0" applyFont="1" applyBorder="1" applyAlignment="1">
      <alignment horizontal="right" vertical="top"/>
    </xf>
    <xf numFmtId="4" fontId="1139" fillId="2" borderId="1" xfId="0" applyNumberFormat="1" applyFont="1" applyFill="1" applyBorder="1" applyAlignment="1" applyProtection="1">
      <alignment horizontal="right" vertical="top"/>
      <protection locked="0"/>
    </xf>
    <xf numFmtId="0" fontId="1140" fillId="0" borderId="1" xfId="0" applyFont="1" applyBorder="1" applyAlignment="1">
      <alignment horizontal="left" vertical="top"/>
    </xf>
    <xf numFmtId="0" fontId="1141" fillId="0" borderId="1" xfId="0" applyFont="1" applyBorder="1" applyAlignment="1">
      <alignment horizontal="left" vertical="top"/>
    </xf>
    <xf numFmtId="0" fontId="1142" fillId="0" borderId="1" xfId="0" applyFont="1" applyBorder="1" applyAlignment="1">
      <alignment horizontal="left" vertical="top"/>
    </xf>
    <xf numFmtId="0" fontId="1143" fillId="0" borderId="1" xfId="0" applyFont="1" applyBorder="1" applyAlignment="1">
      <alignment horizontal="left" vertical="top"/>
    </xf>
    <xf numFmtId="0" fontId="1144" fillId="0" borderId="1" xfId="0" applyFont="1" applyBorder="1" applyAlignment="1">
      <alignment horizontal="left" vertical="top"/>
    </xf>
    <xf numFmtId="4" fontId="1145" fillId="0" borderId="1" xfId="0" applyNumberFormat="1" applyFont="1" applyBorder="1" applyAlignment="1">
      <alignment horizontal="right" vertical="top"/>
    </xf>
    <xf numFmtId="0" fontId="1146" fillId="0" borderId="1" xfId="0" applyFont="1" applyBorder="1" applyAlignment="1">
      <alignment horizontal="center" vertical="top"/>
    </xf>
    <xf numFmtId="0" fontId="1147" fillId="0" borderId="1" xfId="0" applyFont="1" applyBorder="1" applyAlignment="1">
      <alignment horizontal="center" vertical="top"/>
    </xf>
    <xf numFmtId="0" fontId="1148" fillId="0" borderId="1" xfId="0" applyFont="1" applyBorder="1" applyAlignment="1">
      <alignment horizontal="left" vertical="top" wrapText="1"/>
    </xf>
    <xf numFmtId="0" fontId="1149" fillId="0" borderId="1" xfId="0" applyFont="1" applyBorder="1" applyAlignment="1">
      <alignment horizontal="center" vertical="top"/>
    </xf>
    <xf numFmtId="0" fontId="1150" fillId="0" borderId="1" xfId="0" applyFont="1" applyBorder="1" applyAlignment="1">
      <alignment horizontal="right" vertical="top"/>
    </xf>
    <xf numFmtId="0" fontId="1151" fillId="0" borderId="1" xfId="0" applyFont="1" applyBorder="1" applyAlignment="1">
      <alignment horizontal="right" vertical="top"/>
    </xf>
    <xf numFmtId="4" fontId="1154" fillId="2" borderId="1" xfId="0" applyNumberFormat="1" applyFont="1" applyFill="1" applyBorder="1" applyAlignment="1" applyProtection="1">
      <alignment horizontal="right" vertical="top"/>
      <protection locked="0"/>
    </xf>
    <xf numFmtId="0" fontId="1155" fillId="0" borderId="1" xfId="0" applyFont="1" applyBorder="1" applyAlignment="1">
      <alignment horizontal="left" vertical="top"/>
    </xf>
    <xf numFmtId="0" fontId="1156" fillId="0" borderId="1" xfId="0" applyFont="1" applyBorder="1" applyAlignment="1">
      <alignment horizontal="left" vertical="top"/>
    </xf>
    <xf numFmtId="0" fontId="1157" fillId="0" borderId="1" xfId="0" applyFont="1" applyBorder="1" applyAlignment="1">
      <alignment horizontal="left" vertical="top"/>
    </xf>
    <xf numFmtId="0" fontId="1158" fillId="0" borderId="1" xfId="0" applyFont="1" applyBorder="1" applyAlignment="1">
      <alignment horizontal="left" vertical="top"/>
    </xf>
    <xf numFmtId="0" fontId="1159" fillId="0" borderId="1" xfId="0" applyFont="1" applyBorder="1" applyAlignment="1">
      <alignment horizontal="left" vertical="top"/>
    </xf>
    <xf numFmtId="4" fontId="1160" fillId="0" borderId="1" xfId="0" applyNumberFormat="1" applyFont="1" applyBorder="1" applyAlignment="1">
      <alignment horizontal="right" vertical="top"/>
    </xf>
    <xf numFmtId="0" fontId="1161" fillId="0" borderId="1" xfId="0" applyFont="1" applyBorder="1" applyAlignment="1">
      <alignment horizontal="center" vertical="top"/>
    </xf>
    <xf numFmtId="0" fontId="1162" fillId="0" borderId="1" xfId="0" applyFont="1" applyBorder="1" applyAlignment="1">
      <alignment horizontal="center" vertical="top"/>
    </xf>
    <xf numFmtId="0" fontId="1163" fillId="0" borderId="1" xfId="0" applyFont="1" applyBorder="1" applyAlignment="1">
      <alignment horizontal="left" vertical="top" wrapText="1"/>
    </xf>
    <xf numFmtId="0" fontId="1164" fillId="0" borderId="1" xfId="0" applyFont="1" applyBorder="1" applyAlignment="1">
      <alignment horizontal="center" vertical="top"/>
    </xf>
    <xf numFmtId="0" fontId="1165" fillId="0" borderId="1" xfId="0" applyFont="1" applyBorder="1" applyAlignment="1">
      <alignment horizontal="right" vertical="top"/>
    </xf>
    <xf numFmtId="0" fontId="1166" fillId="0" borderId="1" xfId="0" applyFont="1" applyBorder="1" applyAlignment="1">
      <alignment horizontal="right" vertical="top"/>
    </xf>
    <xf numFmtId="4" fontId="1169" fillId="2" borderId="1" xfId="0" applyNumberFormat="1" applyFont="1" applyFill="1" applyBorder="1" applyAlignment="1" applyProtection="1">
      <alignment horizontal="right" vertical="top"/>
      <protection locked="0"/>
    </xf>
    <xf numFmtId="0" fontId="1170" fillId="0" borderId="1" xfId="0" applyFont="1" applyBorder="1" applyAlignment="1">
      <alignment horizontal="left" vertical="top"/>
    </xf>
    <xf numFmtId="0" fontId="1171" fillId="0" borderId="1" xfId="0" applyFont="1" applyBorder="1" applyAlignment="1">
      <alignment horizontal="left" vertical="top"/>
    </xf>
    <xf numFmtId="0" fontId="1172" fillId="0" borderId="1" xfId="0" applyFont="1" applyBorder="1" applyAlignment="1">
      <alignment horizontal="left" vertical="top"/>
    </xf>
    <xf numFmtId="0" fontId="1173" fillId="0" borderId="1" xfId="0" applyFont="1" applyBorder="1" applyAlignment="1">
      <alignment horizontal="left" vertical="top"/>
    </xf>
    <xf numFmtId="0" fontId="1174" fillId="0" borderId="1" xfId="0" applyFont="1" applyBorder="1" applyAlignment="1">
      <alignment horizontal="left" vertical="top"/>
    </xf>
    <xf numFmtId="4" fontId="1175" fillId="0" borderId="1" xfId="0" applyNumberFormat="1" applyFont="1" applyBorder="1" applyAlignment="1">
      <alignment horizontal="right" vertical="top"/>
    </xf>
    <xf numFmtId="0" fontId="1176" fillId="0" borderId="1" xfId="0" applyFont="1" applyBorder="1" applyAlignment="1">
      <alignment horizontal="center" vertical="top"/>
    </xf>
    <xf numFmtId="0" fontId="1177" fillId="0" borderId="1" xfId="0" applyFont="1" applyBorder="1" applyAlignment="1">
      <alignment horizontal="center" vertical="top"/>
    </xf>
    <xf numFmtId="0" fontId="1179" fillId="0" borderId="1" xfId="0" applyFont="1" applyBorder="1" applyAlignment="1">
      <alignment horizontal="center" vertical="top"/>
    </xf>
    <xf numFmtId="0" fontId="1180" fillId="0" borderId="1" xfId="0" applyFont="1" applyBorder="1" applyAlignment="1">
      <alignment horizontal="center" vertical="top"/>
    </xf>
    <xf numFmtId="0" fontId="1181" fillId="0" borderId="1" xfId="0" applyFont="1" applyBorder="1" applyAlignment="1">
      <alignment horizontal="left" vertical="top" wrapText="1"/>
    </xf>
    <xf numFmtId="0" fontId="1182" fillId="0" borderId="1" xfId="0" applyFont="1" applyBorder="1" applyAlignment="1">
      <alignment horizontal="center" vertical="top"/>
    </xf>
    <xf numFmtId="0" fontId="1183" fillId="0" borderId="1" xfId="0" applyFont="1" applyBorder="1" applyAlignment="1">
      <alignment horizontal="right" vertical="top"/>
    </xf>
    <xf numFmtId="0" fontId="1184" fillId="0" borderId="1" xfId="0" applyFont="1" applyBorder="1" applyAlignment="1">
      <alignment horizontal="right" vertical="top"/>
    </xf>
    <xf numFmtId="4" fontId="1187" fillId="2" borderId="1" xfId="0" applyNumberFormat="1" applyFont="1" applyFill="1" applyBorder="1" applyAlignment="1" applyProtection="1">
      <alignment horizontal="right" vertical="top"/>
      <protection locked="0"/>
    </xf>
    <xf numFmtId="0" fontId="1188" fillId="0" borderId="1" xfId="0" applyFont="1" applyBorder="1" applyAlignment="1">
      <alignment horizontal="left" vertical="top"/>
    </xf>
    <xf numFmtId="0" fontId="1189" fillId="0" borderId="1" xfId="0" applyFont="1" applyBorder="1" applyAlignment="1">
      <alignment horizontal="left" vertical="top"/>
    </xf>
    <xf numFmtId="0" fontId="1190" fillId="0" borderId="1" xfId="0" applyFont="1" applyBorder="1" applyAlignment="1">
      <alignment horizontal="left" vertical="top"/>
    </xf>
    <xf numFmtId="0" fontId="1191" fillId="0" borderId="1" xfId="0" applyFont="1" applyBorder="1" applyAlignment="1">
      <alignment horizontal="left" vertical="top"/>
    </xf>
    <xf numFmtId="0" fontId="1192" fillId="0" borderId="1" xfId="0" applyFont="1" applyBorder="1" applyAlignment="1">
      <alignment horizontal="left" vertical="top"/>
    </xf>
    <xf numFmtId="4" fontId="1193" fillId="0" borderId="1" xfId="0" applyNumberFormat="1" applyFont="1" applyBorder="1" applyAlignment="1">
      <alignment horizontal="right" vertical="top"/>
    </xf>
    <xf numFmtId="0" fontId="1194" fillId="0" borderId="1" xfId="0" applyFont="1" applyBorder="1" applyAlignment="1">
      <alignment horizontal="center" vertical="top"/>
    </xf>
    <xf numFmtId="0" fontId="1195" fillId="0" borderId="1" xfId="0" applyFont="1" applyBorder="1" applyAlignment="1">
      <alignment horizontal="center" vertical="top"/>
    </xf>
    <xf numFmtId="0" fontId="1196" fillId="0" borderId="1" xfId="0" applyFont="1" applyBorder="1" applyAlignment="1">
      <alignment horizontal="left" vertical="top" wrapText="1"/>
    </xf>
    <xf numFmtId="0" fontId="1197" fillId="0" borderId="1" xfId="0" applyFont="1" applyBorder="1" applyAlignment="1">
      <alignment horizontal="center" vertical="top"/>
    </xf>
    <xf numFmtId="0" fontId="1198" fillId="0" borderId="1" xfId="0" applyFont="1" applyBorder="1" applyAlignment="1">
      <alignment horizontal="right" vertical="top"/>
    </xf>
    <xf numFmtId="0" fontId="1199" fillId="0" borderId="1" xfId="0" applyFont="1" applyBorder="1" applyAlignment="1">
      <alignment horizontal="right" vertical="top"/>
    </xf>
    <xf numFmtId="4" fontId="1202" fillId="2" borderId="1" xfId="0" applyNumberFormat="1" applyFont="1" applyFill="1" applyBorder="1" applyAlignment="1" applyProtection="1">
      <alignment horizontal="right" vertical="top"/>
      <protection locked="0"/>
    </xf>
    <xf numFmtId="0" fontId="1203" fillId="0" borderId="1" xfId="0" applyFont="1" applyBorder="1" applyAlignment="1">
      <alignment horizontal="left" vertical="top"/>
    </xf>
    <xf numFmtId="0" fontId="1204" fillId="0" borderId="1" xfId="0" applyFont="1" applyBorder="1" applyAlignment="1">
      <alignment horizontal="left" vertical="top"/>
    </xf>
    <xf numFmtId="0" fontId="1205" fillId="0" borderId="1" xfId="0" applyFont="1" applyBorder="1" applyAlignment="1">
      <alignment horizontal="left" vertical="top"/>
    </xf>
    <xf numFmtId="0" fontId="1206" fillId="0" borderId="1" xfId="0" applyFont="1" applyBorder="1" applyAlignment="1">
      <alignment horizontal="left" vertical="top"/>
    </xf>
    <xf numFmtId="0" fontId="1207" fillId="0" borderId="1" xfId="0" applyFont="1" applyBorder="1" applyAlignment="1">
      <alignment horizontal="left" vertical="top"/>
    </xf>
    <xf numFmtId="4" fontId="1208" fillId="0" borderId="1" xfId="0" applyNumberFormat="1" applyFont="1" applyBorder="1" applyAlignment="1">
      <alignment horizontal="right" vertical="top"/>
    </xf>
    <xf numFmtId="0" fontId="1209" fillId="0" borderId="1" xfId="0" applyFont="1" applyBorder="1" applyAlignment="1">
      <alignment horizontal="center" vertical="top"/>
    </xf>
    <xf numFmtId="0" fontId="1210" fillId="0" borderId="1" xfId="0" applyFont="1" applyBorder="1" applyAlignment="1">
      <alignment horizontal="center" vertical="top"/>
    </xf>
    <xf numFmtId="0" fontId="1211" fillId="0" borderId="1" xfId="0" applyFont="1" applyBorder="1" applyAlignment="1">
      <alignment horizontal="left" vertical="top" wrapText="1"/>
    </xf>
    <xf numFmtId="0" fontId="1212" fillId="0" borderId="1" xfId="0" applyFont="1" applyBorder="1" applyAlignment="1">
      <alignment horizontal="center" vertical="top"/>
    </xf>
    <xf numFmtId="0" fontId="1213" fillId="0" borderId="1" xfId="0" applyFont="1" applyBorder="1" applyAlignment="1">
      <alignment horizontal="right" vertical="top"/>
    </xf>
    <xf numFmtId="0" fontId="1214" fillId="0" borderId="1" xfId="0" applyFont="1" applyBorder="1" applyAlignment="1">
      <alignment horizontal="right" vertical="top"/>
    </xf>
    <xf numFmtId="4" fontId="1217" fillId="2" borderId="1" xfId="0" applyNumberFormat="1" applyFont="1" applyFill="1" applyBorder="1" applyAlignment="1" applyProtection="1">
      <alignment horizontal="right" vertical="top"/>
      <protection locked="0"/>
    </xf>
    <xf numFmtId="0" fontId="1218" fillId="0" borderId="1" xfId="0" applyFont="1" applyBorder="1" applyAlignment="1">
      <alignment horizontal="left" vertical="top"/>
    </xf>
    <xf numFmtId="0" fontId="1219" fillId="0" borderId="1" xfId="0" applyFont="1" applyBorder="1" applyAlignment="1">
      <alignment horizontal="left" vertical="top"/>
    </xf>
    <xf numFmtId="0" fontId="1220" fillId="0" borderId="1" xfId="0" applyFont="1" applyBorder="1" applyAlignment="1">
      <alignment horizontal="left" vertical="top"/>
    </xf>
    <xf numFmtId="0" fontId="1221" fillId="0" borderId="1" xfId="0" applyFont="1" applyBorder="1" applyAlignment="1">
      <alignment horizontal="left" vertical="top"/>
    </xf>
    <xf numFmtId="0" fontId="1222" fillId="0" borderId="1" xfId="0" applyFont="1" applyBorder="1" applyAlignment="1">
      <alignment horizontal="left" vertical="top"/>
    </xf>
    <xf numFmtId="4" fontId="1223" fillId="0" borderId="1" xfId="0" applyNumberFormat="1" applyFont="1" applyBorder="1" applyAlignment="1">
      <alignment horizontal="right" vertical="top"/>
    </xf>
    <xf numFmtId="0" fontId="1224" fillId="0" borderId="1" xfId="0" applyFont="1" applyBorder="1" applyAlignment="1">
      <alignment horizontal="center" vertical="top"/>
    </xf>
    <xf numFmtId="0" fontId="1225" fillId="0" borderId="1" xfId="0" applyFont="1" applyBorder="1" applyAlignment="1">
      <alignment horizontal="center" vertical="top"/>
    </xf>
    <xf numFmtId="0" fontId="1226" fillId="0" borderId="1" xfId="0" applyFont="1" applyBorder="1" applyAlignment="1">
      <alignment horizontal="left" vertical="top" wrapText="1"/>
    </xf>
    <xf numFmtId="0" fontId="1227" fillId="0" borderId="1" xfId="0" applyFont="1" applyBorder="1" applyAlignment="1">
      <alignment horizontal="center" vertical="top"/>
    </xf>
    <xf numFmtId="0" fontId="1228" fillId="0" borderId="1" xfId="0" applyFont="1" applyBorder="1" applyAlignment="1">
      <alignment horizontal="right" vertical="top"/>
    </xf>
    <xf numFmtId="0" fontId="1229" fillId="0" borderId="1" xfId="0" applyFont="1" applyBorder="1" applyAlignment="1">
      <alignment horizontal="right" vertical="top"/>
    </xf>
    <xf numFmtId="4" fontId="1232" fillId="2" borderId="1" xfId="0" applyNumberFormat="1" applyFont="1" applyFill="1" applyBorder="1" applyAlignment="1" applyProtection="1">
      <alignment horizontal="right" vertical="top"/>
      <protection locked="0"/>
    </xf>
    <xf numFmtId="0" fontId="1233" fillId="0" borderId="1" xfId="0" applyFont="1" applyBorder="1" applyAlignment="1">
      <alignment horizontal="left" vertical="top"/>
    </xf>
    <xf numFmtId="0" fontId="1234" fillId="0" borderId="1" xfId="0" applyFont="1" applyBorder="1" applyAlignment="1">
      <alignment horizontal="left" vertical="top"/>
    </xf>
    <xf numFmtId="0" fontId="1235" fillId="0" borderId="1" xfId="0" applyFont="1" applyBorder="1" applyAlignment="1">
      <alignment horizontal="left" vertical="top"/>
    </xf>
    <xf numFmtId="0" fontId="1236" fillId="0" borderId="1" xfId="0" applyFont="1" applyBorder="1" applyAlignment="1">
      <alignment horizontal="left" vertical="top"/>
    </xf>
    <xf numFmtId="0" fontId="1237" fillId="0" borderId="1" xfId="0" applyFont="1" applyBorder="1" applyAlignment="1">
      <alignment horizontal="left" vertical="top"/>
    </xf>
    <xf numFmtId="4" fontId="1238" fillId="0" borderId="1" xfId="0" applyNumberFormat="1" applyFont="1" applyBorder="1" applyAlignment="1">
      <alignment horizontal="right" vertical="top"/>
    </xf>
    <xf numFmtId="0" fontId="1239" fillId="0" borderId="1" xfId="0" applyFont="1" applyBorder="1" applyAlignment="1">
      <alignment horizontal="center" vertical="top"/>
    </xf>
    <xf numFmtId="0" fontId="1240" fillId="0" borderId="1" xfId="0" applyFont="1" applyBorder="1" applyAlignment="1">
      <alignment horizontal="center" vertical="top"/>
    </xf>
    <xf numFmtId="0" fontId="1242" fillId="0" borderId="1" xfId="0" applyFont="1" applyBorder="1" applyAlignment="1">
      <alignment horizontal="center" vertical="top"/>
    </xf>
    <xf numFmtId="0" fontId="1243" fillId="0" borderId="1" xfId="0" applyFont="1" applyBorder="1" applyAlignment="1">
      <alignment horizontal="center" vertical="top"/>
    </xf>
    <xf numFmtId="0" fontId="1244" fillId="0" borderId="1" xfId="0" applyFont="1" applyBorder="1" applyAlignment="1">
      <alignment horizontal="left" vertical="top" wrapText="1"/>
    </xf>
    <xf numFmtId="0" fontId="1245" fillId="0" borderId="1" xfId="0" applyFont="1" applyBorder="1" applyAlignment="1">
      <alignment horizontal="center" vertical="top"/>
    </xf>
    <xf numFmtId="0" fontId="1246" fillId="0" borderId="1" xfId="0" applyFont="1" applyBorder="1" applyAlignment="1">
      <alignment horizontal="right" vertical="top"/>
    </xf>
    <xf numFmtId="0" fontId="1247" fillId="0" borderId="1" xfId="0" applyFont="1" applyBorder="1" applyAlignment="1">
      <alignment horizontal="right" vertical="top"/>
    </xf>
    <xf numFmtId="4" fontId="1250" fillId="2" borderId="1" xfId="0" applyNumberFormat="1" applyFont="1" applyFill="1" applyBorder="1" applyAlignment="1" applyProtection="1">
      <alignment horizontal="right" vertical="top"/>
      <protection locked="0"/>
    </xf>
    <xf numFmtId="0" fontId="1251" fillId="0" borderId="1" xfId="0" applyFont="1" applyBorder="1" applyAlignment="1">
      <alignment horizontal="left" vertical="top"/>
    </xf>
    <xf numFmtId="0" fontId="1252" fillId="0" borderId="1" xfId="0" applyFont="1" applyBorder="1" applyAlignment="1">
      <alignment horizontal="left" vertical="top"/>
    </xf>
    <xf numFmtId="0" fontId="1253" fillId="0" borderId="1" xfId="0" applyFont="1" applyBorder="1" applyAlignment="1">
      <alignment horizontal="left" vertical="top"/>
    </xf>
    <xf numFmtId="0" fontId="1254" fillId="0" borderId="1" xfId="0" applyFont="1" applyBorder="1" applyAlignment="1">
      <alignment horizontal="left" vertical="top"/>
    </xf>
    <xf numFmtId="0" fontId="1255" fillId="0" borderId="1" xfId="0" applyFont="1" applyBorder="1" applyAlignment="1">
      <alignment horizontal="left" vertical="top"/>
    </xf>
    <xf numFmtId="4" fontId="1256" fillId="0" borderId="1" xfId="0" applyNumberFormat="1" applyFont="1" applyBorder="1" applyAlignment="1">
      <alignment horizontal="right" vertical="top"/>
    </xf>
    <xf numFmtId="0" fontId="1257" fillId="0" borderId="1" xfId="0" applyFont="1" applyBorder="1" applyAlignment="1">
      <alignment horizontal="center" vertical="top"/>
    </xf>
    <xf numFmtId="0" fontId="1258" fillId="0" borderId="1" xfId="0" applyFont="1" applyBorder="1" applyAlignment="1">
      <alignment horizontal="center" vertical="top"/>
    </xf>
    <xf numFmtId="0" fontId="1259" fillId="0" borderId="1" xfId="0" applyFont="1" applyBorder="1" applyAlignment="1">
      <alignment horizontal="left" vertical="top" wrapText="1"/>
    </xf>
    <xf numFmtId="0" fontId="1260" fillId="0" borderId="1" xfId="0" applyFont="1" applyBorder="1" applyAlignment="1">
      <alignment horizontal="center" vertical="top"/>
    </xf>
    <xf numFmtId="0" fontId="1261" fillId="0" borderId="1" xfId="0" applyFont="1" applyBorder="1" applyAlignment="1">
      <alignment horizontal="right" vertical="top"/>
    </xf>
    <xf numFmtId="0" fontId="1262" fillId="0" borderId="1" xfId="0" applyFont="1" applyBorder="1" applyAlignment="1">
      <alignment horizontal="right" vertical="top"/>
    </xf>
    <xf numFmtId="4" fontId="1265" fillId="2" borderId="1" xfId="0" applyNumberFormat="1" applyFont="1" applyFill="1" applyBorder="1" applyAlignment="1" applyProtection="1">
      <alignment horizontal="right" vertical="top"/>
      <protection locked="0"/>
    </xf>
    <xf numFmtId="0" fontId="1266" fillId="0" borderId="1" xfId="0" applyFont="1" applyBorder="1" applyAlignment="1">
      <alignment horizontal="left" vertical="top"/>
    </xf>
    <xf numFmtId="0" fontId="1267" fillId="0" borderId="1" xfId="0" applyFont="1" applyBorder="1" applyAlignment="1">
      <alignment horizontal="left" vertical="top"/>
    </xf>
    <xf numFmtId="0" fontId="1268" fillId="0" borderId="1" xfId="0" applyFont="1" applyBorder="1" applyAlignment="1">
      <alignment horizontal="left" vertical="top"/>
    </xf>
    <xf numFmtId="0" fontId="1269" fillId="0" borderId="1" xfId="0" applyFont="1" applyBorder="1" applyAlignment="1">
      <alignment horizontal="left" vertical="top"/>
    </xf>
    <xf numFmtId="0" fontId="1270" fillId="0" borderId="1" xfId="0" applyFont="1" applyBorder="1" applyAlignment="1">
      <alignment horizontal="left" vertical="top"/>
    </xf>
    <xf numFmtId="4" fontId="1271" fillId="0" borderId="1" xfId="0" applyNumberFormat="1" applyFont="1" applyBorder="1" applyAlignment="1">
      <alignment horizontal="right" vertical="top"/>
    </xf>
    <xf numFmtId="0" fontId="1272" fillId="0" borderId="1" xfId="0" applyFont="1" applyBorder="1" applyAlignment="1">
      <alignment horizontal="center" vertical="top"/>
    </xf>
    <xf numFmtId="0" fontId="1273" fillId="0" borderId="1" xfId="0" applyFont="1" applyBorder="1" applyAlignment="1">
      <alignment horizontal="center" vertical="top"/>
    </xf>
    <xf numFmtId="0" fontId="1274" fillId="0" borderId="1" xfId="0" applyFont="1" applyBorder="1" applyAlignment="1">
      <alignment horizontal="left" vertical="top" wrapText="1"/>
    </xf>
    <xf numFmtId="0" fontId="1275" fillId="0" borderId="1" xfId="0" applyFont="1" applyBorder="1" applyAlignment="1">
      <alignment horizontal="center" vertical="top"/>
    </xf>
    <xf numFmtId="0" fontId="1276" fillId="0" borderId="1" xfId="0" applyFont="1" applyBorder="1" applyAlignment="1">
      <alignment horizontal="right" vertical="top"/>
    </xf>
    <xf numFmtId="0" fontId="1277" fillId="0" borderId="1" xfId="0" applyFont="1" applyBorder="1" applyAlignment="1">
      <alignment horizontal="right" vertical="top"/>
    </xf>
    <xf numFmtId="4" fontId="1280" fillId="2" borderId="1" xfId="0" applyNumberFormat="1" applyFont="1" applyFill="1" applyBorder="1" applyAlignment="1" applyProtection="1">
      <alignment horizontal="right" vertical="top"/>
      <protection locked="0"/>
    </xf>
    <xf numFmtId="0" fontId="1281" fillId="0" borderId="1" xfId="0" applyFont="1" applyBorder="1" applyAlignment="1">
      <alignment horizontal="left" vertical="top"/>
    </xf>
    <xf numFmtId="0" fontId="1282" fillId="0" borderId="1" xfId="0" applyFont="1" applyBorder="1" applyAlignment="1">
      <alignment horizontal="left" vertical="top"/>
    </xf>
    <xf numFmtId="0" fontId="1283" fillId="0" borderId="1" xfId="0" applyFont="1" applyBorder="1" applyAlignment="1">
      <alignment horizontal="left" vertical="top"/>
    </xf>
    <xf numFmtId="0" fontId="1284" fillId="0" borderId="1" xfId="0" applyFont="1" applyBorder="1" applyAlignment="1">
      <alignment horizontal="left" vertical="top"/>
    </xf>
    <xf numFmtId="0" fontId="1285" fillId="0" borderId="1" xfId="0" applyFont="1" applyBorder="1" applyAlignment="1">
      <alignment horizontal="left" vertical="top"/>
    </xf>
    <xf numFmtId="4" fontId="1286" fillId="0" borderId="1" xfId="0" applyNumberFormat="1" applyFont="1" applyBorder="1" applyAlignment="1">
      <alignment horizontal="right" vertical="top"/>
    </xf>
    <xf numFmtId="0" fontId="1287" fillId="0" borderId="1" xfId="0" applyFont="1" applyBorder="1" applyAlignment="1">
      <alignment horizontal="center" vertical="top"/>
    </xf>
    <xf numFmtId="0" fontId="1288" fillId="0" borderId="1" xfId="0" applyFont="1" applyBorder="1" applyAlignment="1">
      <alignment horizontal="center" vertical="top"/>
    </xf>
    <xf numFmtId="0" fontId="1289" fillId="0" borderId="1" xfId="0" applyFont="1" applyBorder="1" applyAlignment="1">
      <alignment horizontal="left" vertical="top" wrapText="1"/>
    </xf>
    <xf numFmtId="0" fontId="1290" fillId="0" borderId="1" xfId="0" applyFont="1" applyBorder="1" applyAlignment="1">
      <alignment horizontal="center" vertical="top"/>
    </xf>
    <xf numFmtId="0" fontId="1291" fillId="0" borderId="1" xfId="0" applyFont="1" applyBorder="1" applyAlignment="1">
      <alignment horizontal="right" vertical="top"/>
    </xf>
    <xf numFmtId="0" fontId="1292" fillId="0" borderId="1" xfId="0" applyFont="1" applyBorder="1" applyAlignment="1">
      <alignment horizontal="right" vertical="top"/>
    </xf>
    <xf numFmtId="4" fontId="1295" fillId="2" borderId="1" xfId="0" applyNumberFormat="1" applyFont="1" applyFill="1" applyBorder="1" applyAlignment="1" applyProtection="1">
      <alignment horizontal="right" vertical="top"/>
      <protection locked="0"/>
    </xf>
    <xf numFmtId="0" fontId="1296" fillId="0" borderId="1" xfId="0" applyFont="1" applyBorder="1" applyAlignment="1">
      <alignment horizontal="left" vertical="top"/>
    </xf>
    <xf numFmtId="0" fontId="1297" fillId="0" borderId="1" xfId="0" applyFont="1" applyBorder="1" applyAlignment="1">
      <alignment horizontal="left" vertical="top"/>
    </xf>
    <xf numFmtId="0" fontId="1298" fillId="0" borderId="1" xfId="0" applyFont="1" applyBorder="1" applyAlignment="1">
      <alignment horizontal="left" vertical="top"/>
    </xf>
    <xf numFmtId="0" fontId="1299" fillId="0" borderId="1" xfId="0" applyFont="1" applyBorder="1" applyAlignment="1">
      <alignment horizontal="left" vertical="top"/>
    </xf>
    <xf numFmtId="0" fontId="1300" fillId="0" borderId="1" xfId="0" applyFont="1" applyBorder="1" applyAlignment="1">
      <alignment horizontal="left" vertical="top"/>
    </xf>
    <xf numFmtId="4" fontId="1301" fillId="0" borderId="1" xfId="0" applyNumberFormat="1" applyFont="1" applyBorder="1" applyAlignment="1">
      <alignment horizontal="right" vertical="top"/>
    </xf>
    <xf numFmtId="0" fontId="1302" fillId="0" borderId="1" xfId="0" applyFont="1" applyBorder="1" applyAlignment="1">
      <alignment horizontal="center" vertical="top"/>
    </xf>
    <xf numFmtId="0" fontId="1303" fillId="0" borderId="1" xfId="0" applyFont="1" applyBorder="1" applyAlignment="1">
      <alignment horizontal="center" vertical="top"/>
    </xf>
    <xf numFmtId="0" fontId="1304" fillId="0" borderId="1" xfId="0" applyFont="1" applyBorder="1" applyAlignment="1">
      <alignment horizontal="left" vertical="top" wrapText="1"/>
    </xf>
    <xf numFmtId="0" fontId="1305" fillId="0" borderId="1" xfId="0" applyFont="1" applyBorder="1" applyAlignment="1">
      <alignment horizontal="center" vertical="top"/>
    </xf>
    <xf numFmtId="0" fontId="1306" fillId="0" borderId="1" xfId="0" applyFont="1" applyBorder="1" applyAlignment="1">
      <alignment horizontal="right" vertical="top"/>
    </xf>
    <xf numFmtId="0" fontId="1307" fillId="0" borderId="1" xfId="0" applyFont="1" applyBorder="1" applyAlignment="1">
      <alignment horizontal="right" vertical="top"/>
    </xf>
    <xf numFmtId="4" fontId="1310" fillId="2" borderId="1" xfId="0" applyNumberFormat="1" applyFont="1" applyFill="1" applyBorder="1" applyAlignment="1" applyProtection="1">
      <alignment horizontal="right" vertical="top"/>
      <protection locked="0"/>
    </xf>
    <xf numFmtId="0" fontId="1311" fillId="0" borderId="1" xfId="0" applyFont="1" applyBorder="1" applyAlignment="1">
      <alignment horizontal="left" vertical="top"/>
    </xf>
    <xf numFmtId="0" fontId="1312" fillId="0" borderId="1" xfId="0" applyFont="1" applyBorder="1" applyAlignment="1">
      <alignment horizontal="left" vertical="top"/>
    </xf>
    <xf numFmtId="0" fontId="1313" fillId="0" borderId="1" xfId="0" applyFont="1" applyBorder="1" applyAlignment="1">
      <alignment horizontal="left" vertical="top"/>
    </xf>
    <xf numFmtId="0" fontId="1314" fillId="0" borderId="1" xfId="0" applyFont="1" applyBorder="1" applyAlignment="1">
      <alignment horizontal="left" vertical="top"/>
    </xf>
    <xf numFmtId="0" fontId="1315" fillId="0" borderId="1" xfId="0" applyFont="1" applyBorder="1" applyAlignment="1">
      <alignment horizontal="left" vertical="top"/>
    </xf>
    <xf numFmtId="4" fontId="1316" fillId="0" borderId="1" xfId="0" applyNumberFormat="1" applyFont="1" applyBorder="1" applyAlignment="1">
      <alignment horizontal="right" vertical="top"/>
    </xf>
    <xf numFmtId="0" fontId="1317" fillId="0" borderId="1" xfId="0" applyFont="1" applyBorder="1" applyAlignment="1">
      <alignment horizontal="center" vertical="top"/>
    </xf>
    <xf numFmtId="0" fontId="1318" fillId="0" borderId="1" xfId="0" applyFont="1" applyBorder="1" applyAlignment="1">
      <alignment horizontal="center" vertical="top"/>
    </xf>
    <xf numFmtId="0" fontId="1319" fillId="0" borderId="1" xfId="0" applyFont="1" applyBorder="1" applyAlignment="1">
      <alignment horizontal="left" vertical="top" wrapText="1"/>
    </xf>
    <xf numFmtId="0" fontId="1320" fillId="0" borderId="1" xfId="0" applyFont="1" applyBorder="1" applyAlignment="1">
      <alignment horizontal="center" vertical="top"/>
    </xf>
    <xf numFmtId="0" fontId="1321" fillId="0" borderId="1" xfId="0" applyFont="1" applyBorder="1" applyAlignment="1">
      <alignment horizontal="right" vertical="top"/>
    </xf>
    <xf numFmtId="0" fontId="1322" fillId="0" borderId="1" xfId="0" applyFont="1" applyBorder="1" applyAlignment="1">
      <alignment horizontal="right" vertical="top"/>
    </xf>
    <xf numFmtId="4" fontId="1325" fillId="2" borderId="1" xfId="0" applyNumberFormat="1" applyFont="1" applyFill="1" applyBorder="1" applyAlignment="1" applyProtection="1">
      <alignment horizontal="right" vertical="top"/>
      <protection locked="0"/>
    </xf>
    <xf numFmtId="0" fontId="1326" fillId="0" borderId="1" xfId="0" applyFont="1" applyBorder="1" applyAlignment="1">
      <alignment horizontal="left" vertical="top"/>
    </xf>
    <xf numFmtId="0" fontId="1327" fillId="0" borderId="1" xfId="0" applyFont="1" applyBorder="1" applyAlignment="1">
      <alignment horizontal="left" vertical="top"/>
    </xf>
    <xf numFmtId="0" fontId="1328" fillId="0" borderId="1" xfId="0" applyFont="1" applyBorder="1" applyAlignment="1">
      <alignment horizontal="left" vertical="top"/>
    </xf>
    <xf numFmtId="0" fontId="1329" fillId="0" borderId="1" xfId="0" applyFont="1" applyBorder="1" applyAlignment="1">
      <alignment horizontal="left" vertical="top"/>
    </xf>
    <xf numFmtId="0" fontId="1330" fillId="0" borderId="1" xfId="0" applyFont="1" applyBorder="1" applyAlignment="1">
      <alignment horizontal="left" vertical="top"/>
    </xf>
    <xf numFmtId="4" fontId="1331" fillId="0" borderId="1" xfId="0" applyNumberFormat="1" applyFont="1" applyBorder="1" applyAlignment="1">
      <alignment horizontal="right" vertical="top"/>
    </xf>
    <xf numFmtId="4" fontId="1334" fillId="0" borderId="1" xfId="0" applyNumberFormat="1" applyFont="1" applyBorder="1" applyAlignment="1">
      <alignment horizontal="right" vertical="top"/>
    </xf>
    <xf numFmtId="4" fontId="1335" fillId="0" borderId="1" xfId="0" applyNumberFormat="1" applyFont="1" applyBorder="1" applyAlignment="1">
      <alignment horizontal="right" vertical="top"/>
    </xf>
    <xf numFmtId="171" fontId="1336" fillId="0" borderId="1" xfId="0" applyNumberFormat="1" applyFont="1" applyBorder="1" applyAlignment="1">
      <alignment horizontal="right" vertical="top"/>
    </xf>
    <xf numFmtId="171" fontId="1337" fillId="0" borderId="1" xfId="0" applyNumberFormat="1" applyFont="1" applyBorder="1" applyAlignment="1">
      <alignment horizontal="right" vertical="top"/>
    </xf>
    <xf numFmtId="4" fontId="1338" fillId="5" borderId="1" xfId="0" applyNumberFormat="1" applyFont="1" applyFill="1" applyBorder="1"/>
    <xf numFmtId="0" fontId="1" fillId="0" borderId="1" xfId="0" applyFont="1" applyBorder="1" applyAlignment="1">
      <alignment horizontal="center" vertical="top"/>
    </xf>
    <xf numFmtId="0" fontId="2" fillId="2" borderId="1" xfId="0" applyFont="1" applyFill="1" applyBorder="1" applyAlignment="1" applyProtection="1">
      <alignment vertical="top"/>
      <protection locked="0"/>
    </xf>
    <xf numFmtId="0" fontId="0" fillId="0" borderId="0" xfId="0"/>
    <xf numFmtId="164" fontId="3" fillId="2" borderId="1" xfId="0" applyNumberFormat="1" applyFont="1" applyFill="1" applyBorder="1" applyAlignment="1" applyProtection="1">
      <alignment vertical="top"/>
      <protection locked="0"/>
    </xf>
    <xf numFmtId="166" fontId="5" fillId="2" borderId="1" xfId="0" applyNumberFormat="1" applyFont="1" applyFill="1" applyBorder="1" applyAlignment="1" applyProtection="1">
      <alignment vertical="top"/>
      <protection locked="0"/>
    </xf>
    <xf numFmtId="165" fontId="4" fillId="2" borderId="1" xfId="0" applyNumberFormat="1" applyFont="1" applyFill="1" applyBorder="1" applyAlignment="1" applyProtection="1">
      <alignment vertical="top"/>
      <protection locked="0"/>
    </xf>
    <xf numFmtId="0" fontId="6" fillId="0" borderId="0" xfId="0" applyFont="1" applyAlignment="1">
      <alignment horizontal="left" vertical="top"/>
    </xf>
    <xf numFmtId="167" fontId="8" fillId="0" borderId="0" xfId="0" applyNumberFormat="1" applyFont="1" applyAlignment="1">
      <alignment horizontal="left" vertical="top"/>
    </xf>
    <xf numFmtId="164" fontId="7" fillId="0" borderId="0" xfId="0" applyNumberFormat="1" applyFont="1" applyAlignment="1">
      <alignment horizontal="left" vertical="top"/>
    </xf>
    <xf numFmtId="0" fontId="23" fillId="0" borderId="1" xfId="0" applyFont="1" applyBorder="1" applyAlignment="1">
      <alignment horizontal="left" vertical="top" wrapText="1"/>
    </xf>
    <xf numFmtId="0" fontId="38" fillId="0" borderId="1" xfId="0" applyFont="1" applyBorder="1" applyAlignment="1">
      <alignment horizontal="left" vertical="top" wrapText="1"/>
    </xf>
    <xf numFmtId="0" fontId="221" fillId="0" borderId="1" xfId="0" applyFont="1" applyBorder="1" applyAlignment="1">
      <alignment horizontal="left" vertical="top" wrapText="1"/>
    </xf>
    <xf numFmtId="0" fontId="272" fillId="0" borderId="1" xfId="0" applyFont="1" applyBorder="1" applyAlignment="1">
      <alignment horizontal="left" vertical="top" wrapText="1"/>
    </xf>
    <xf numFmtId="0" fontId="299" fillId="0" borderId="1" xfId="0" applyFont="1" applyBorder="1" applyAlignment="1">
      <alignment horizontal="left" vertical="top" wrapText="1"/>
    </xf>
    <xf numFmtId="0" fontId="350" fillId="0" borderId="1" xfId="0" applyFont="1" applyBorder="1" applyAlignment="1">
      <alignment horizontal="left" vertical="top" wrapText="1"/>
    </xf>
    <xf numFmtId="0" fontId="401" fillId="0" borderId="1" xfId="0" applyFont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/>
    </xf>
    <xf numFmtId="0" fontId="12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left"/>
    </xf>
    <xf numFmtId="0" fontId="16" fillId="3" borderId="1" xfId="0" applyFont="1" applyFill="1" applyBorder="1" applyAlignment="1">
      <alignment horizontal="left"/>
    </xf>
    <xf numFmtId="0" fontId="17" fillId="3" borderId="1" xfId="0" applyFont="1" applyFill="1" applyBorder="1" applyAlignment="1">
      <alignment horizontal="left"/>
    </xf>
    <xf numFmtId="0" fontId="475" fillId="3" borderId="0" xfId="0" applyFont="1" applyFill="1" applyAlignment="1">
      <alignment horizontal="right"/>
    </xf>
    <xf numFmtId="4" fontId="476" fillId="3" borderId="0" xfId="0" applyNumberFormat="1" applyFont="1" applyFill="1" applyAlignment="1">
      <alignment horizontal="right"/>
    </xf>
    <xf numFmtId="0" fontId="477" fillId="4" borderId="0" xfId="0" applyFont="1" applyFill="1" applyAlignment="1">
      <alignment horizontal="left" vertical="top"/>
    </xf>
    <xf numFmtId="0" fontId="478" fillId="2" borderId="0" xfId="0" applyFont="1" applyFill="1" applyAlignment="1">
      <alignment horizontal="left" vertical="top"/>
    </xf>
    <xf numFmtId="0" fontId="479" fillId="0" borderId="2" xfId="0" applyFont="1" applyBorder="1" applyAlignment="1">
      <alignment horizontal="center" vertical="top"/>
    </xf>
    <xf numFmtId="165" fontId="480" fillId="0" borderId="0" xfId="0" applyNumberFormat="1" applyFont="1" applyAlignment="1">
      <alignment horizontal="center" vertical="top"/>
    </xf>
    <xf numFmtId="0" fontId="481" fillId="0" borderId="0" xfId="0" applyFont="1" applyAlignment="1">
      <alignment horizontal="left" vertical="top"/>
    </xf>
    <xf numFmtId="167" fontId="483" fillId="0" borderId="0" xfId="0" applyNumberFormat="1" applyFont="1" applyAlignment="1">
      <alignment horizontal="left" vertical="top"/>
    </xf>
    <xf numFmtId="164" fontId="482" fillId="0" borderId="0" xfId="0" applyNumberFormat="1" applyFont="1" applyAlignment="1">
      <alignment horizontal="left" vertical="top"/>
    </xf>
    <xf numFmtId="4" fontId="508" fillId="3" borderId="1" xfId="0" applyNumberFormat="1" applyFont="1" applyFill="1" applyBorder="1" applyAlignment="1">
      <alignment horizontal="right"/>
    </xf>
    <xf numFmtId="0" fontId="509" fillId="3" borderId="1" xfId="0" applyFont="1" applyFill="1" applyBorder="1" applyAlignment="1">
      <alignment horizontal="left"/>
    </xf>
    <xf numFmtId="4" fontId="510" fillId="3" borderId="1" xfId="0" applyNumberFormat="1" applyFont="1" applyFill="1" applyBorder="1" applyAlignment="1">
      <alignment horizontal="right"/>
    </xf>
    <xf numFmtId="0" fontId="511" fillId="3" borderId="1" xfId="0" applyFont="1" applyFill="1" applyBorder="1" applyAlignment="1">
      <alignment horizontal="left"/>
    </xf>
    <xf numFmtId="4" fontId="512" fillId="3" borderId="1" xfId="0" applyNumberFormat="1" applyFont="1" applyFill="1" applyBorder="1" applyAlignment="1">
      <alignment horizontal="right"/>
    </xf>
    <xf numFmtId="0" fontId="513" fillId="3" borderId="1" xfId="0" applyFont="1" applyFill="1" applyBorder="1" applyAlignment="1">
      <alignment horizontal="left"/>
    </xf>
    <xf numFmtId="0" fontId="505" fillId="3" borderId="1" xfId="0" applyFont="1" applyFill="1" applyBorder="1" applyAlignment="1">
      <alignment horizontal="left"/>
    </xf>
    <xf numFmtId="0" fontId="506" fillId="3" borderId="1" xfId="0" applyFont="1" applyFill="1" applyBorder="1" applyAlignment="1">
      <alignment horizontal="left"/>
    </xf>
    <xf numFmtId="0" fontId="516" fillId="0" borderId="0" xfId="0" applyFont="1" applyAlignment="1">
      <alignment horizontal="left" vertical="top"/>
    </xf>
    <xf numFmtId="167" fontId="518" fillId="0" borderId="0" xfId="0" applyNumberFormat="1" applyFont="1" applyAlignment="1">
      <alignment horizontal="left" vertical="top"/>
    </xf>
    <xf numFmtId="164" fontId="517" fillId="0" borderId="0" xfId="0" applyNumberFormat="1" applyFont="1" applyAlignment="1">
      <alignment horizontal="left" vertical="top"/>
    </xf>
    <xf numFmtId="0" fontId="523" fillId="3" borderId="1" xfId="0" applyFont="1" applyFill="1" applyBorder="1" applyAlignment="1">
      <alignment horizontal="left"/>
    </xf>
    <xf numFmtId="0" fontId="524" fillId="3" borderId="1" xfId="0" applyFont="1" applyFill="1" applyBorder="1" applyAlignment="1">
      <alignment horizontal="left"/>
    </xf>
    <xf numFmtId="0" fontId="525" fillId="3" borderId="1" xfId="0" applyFont="1" applyFill="1" applyBorder="1" applyAlignment="1">
      <alignment horizontal="left"/>
    </xf>
    <xf numFmtId="0" fontId="526" fillId="3" borderId="1" xfId="0" applyFont="1" applyFill="1" applyBorder="1" applyAlignment="1">
      <alignment horizontal="left"/>
    </xf>
    <xf numFmtId="0" fontId="527" fillId="3" borderId="1" xfId="0" applyFont="1" applyFill="1" applyBorder="1" applyAlignment="1">
      <alignment horizontal="left"/>
    </xf>
    <xf numFmtId="0" fontId="532" fillId="0" borderId="1" xfId="0" applyFont="1" applyBorder="1" applyAlignment="1">
      <alignment horizontal="left" vertical="top"/>
    </xf>
    <xf numFmtId="0" fontId="533" fillId="0" borderId="1" xfId="0" applyFont="1" applyBorder="1" applyAlignment="1">
      <alignment horizontal="left" vertical="top"/>
    </xf>
    <xf numFmtId="0" fontId="534" fillId="0" borderId="1" xfId="0" applyFont="1" applyBorder="1" applyAlignment="1">
      <alignment horizontal="left" vertical="top"/>
    </xf>
    <xf numFmtId="0" fontId="535" fillId="0" borderId="1" xfId="0" applyFont="1" applyBorder="1" applyAlignment="1">
      <alignment horizontal="left" vertical="top"/>
    </xf>
    <xf numFmtId="0" fontId="536" fillId="0" borderId="1" xfId="0" applyFont="1" applyBorder="1" applyAlignment="1">
      <alignment horizontal="left" vertical="top"/>
    </xf>
    <xf numFmtId="0" fontId="542" fillId="0" borderId="1" xfId="0" applyFont="1" applyBorder="1" applyAlignment="1">
      <alignment horizontal="left" vertical="top"/>
    </xf>
    <xf numFmtId="0" fontId="543" fillId="0" borderId="1" xfId="0" applyFont="1" applyBorder="1" applyAlignment="1">
      <alignment horizontal="left" vertical="top"/>
    </xf>
    <xf numFmtId="0" fontId="544" fillId="0" borderId="1" xfId="0" applyFont="1" applyBorder="1" applyAlignment="1">
      <alignment horizontal="left" vertical="top"/>
    </xf>
    <xf numFmtId="0" fontId="545" fillId="0" borderId="1" xfId="0" applyFont="1" applyBorder="1" applyAlignment="1">
      <alignment horizontal="left" vertical="top"/>
    </xf>
    <xf numFmtId="0" fontId="546" fillId="0" borderId="1" xfId="0" applyFont="1" applyBorder="1" applyAlignment="1">
      <alignment horizontal="left" vertical="top"/>
    </xf>
    <xf numFmtId="0" fontId="552" fillId="0" borderId="1" xfId="0" applyFont="1" applyBorder="1" applyAlignment="1">
      <alignment horizontal="left" vertical="top"/>
    </xf>
    <xf numFmtId="0" fontId="553" fillId="0" borderId="1" xfId="0" applyFont="1" applyBorder="1" applyAlignment="1">
      <alignment horizontal="left" vertical="top"/>
    </xf>
    <xf numFmtId="0" fontId="554" fillId="0" borderId="1" xfId="0" applyFont="1" applyBorder="1" applyAlignment="1">
      <alignment horizontal="left" vertical="top"/>
    </xf>
    <xf numFmtId="0" fontId="555" fillId="0" borderId="1" xfId="0" applyFont="1" applyBorder="1" applyAlignment="1">
      <alignment horizontal="left" vertical="top"/>
    </xf>
    <xf numFmtId="0" fontId="556" fillId="0" borderId="1" xfId="0" applyFont="1" applyBorder="1" applyAlignment="1">
      <alignment horizontal="left" vertical="top"/>
    </xf>
    <xf numFmtId="0" fontId="562" fillId="0" borderId="1" xfId="0" applyFont="1" applyBorder="1" applyAlignment="1">
      <alignment horizontal="left" vertical="top"/>
    </xf>
    <xf numFmtId="0" fontId="563" fillId="0" borderId="1" xfId="0" applyFont="1" applyBorder="1" applyAlignment="1">
      <alignment horizontal="left" vertical="top"/>
    </xf>
    <xf numFmtId="0" fontId="564" fillId="0" borderId="1" xfId="0" applyFont="1" applyBorder="1" applyAlignment="1">
      <alignment horizontal="left" vertical="top"/>
    </xf>
    <xf numFmtId="0" fontId="565" fillId="0" borderId="1" xfId="0" applyFont="1" applyBorder="1" applyAlignment="1">
      <alignment horizontal="left" vertical="top"/>
    </xf>
    <xf numFmtId="0" fontId="566" fillId="0" borderId="1" xfId="0" applyFont="1" applyBorder="1" applyAlignment="1">
      <alignment horizontal="left" vertical="top"/>
    </xf>
    <xf numFmtId="0" fontId="572" fillId="0" borderId="1" xfId="0" applyFont="1" applyBorder="1" applyAlignment="1">
      <alignment horizontal="left" vertical="top"/>
    </xf>
    <xf numFmtId="0" fontId="573" fillId="0" borderId="1" xfId="0" applyFont="1" applyBorder="1" applyAlignment="1">
      <alignment horizontal="left" vertical="top"/>
    </xf>
    <xf numFmtId="0" fontId="574" fillId="0" borderId="1" xfId="0" applyFont="1" applyBorder="1" applyAlignment="1">
      <alignment horizontal="left" vertical="top"/>
    </xf>
    <xf numFmtId="0" fontId="575" fillId="0" borderId="1" xfId="0" applyFont="1" applyBorder="1" applyAlignment="1">
      <alignment horizontal="left" vertical="top"/>
    </xf>
    <xf numFmtId="0" fontId="576" fillId="0" borderId="1" xfId="0" applyFont="1" applyBorder="1" applyAlignment="1">
      <alignment horizontal="left" vertical="top"/>
    </xf>
    <xf numFmtId="0" fontId="582" fillId="0" borderId="1" xfId="0" applyFont="1" applyBorder="1" applyAlignment="1">
      <alignment horizontal="left" vertical="top"/>
    </xf>
    <xf numFmtId="0" fontId="583" fillId="0" borderId="1" xfId="0" applyFont="1" applyBorder="1" applyAlignment="1">
      <alignment horizontal="left" vertical="top"/>
    </xf>
    <xf numFmtId="0" fontId="584" fillId="0" borderId="1" xfId="0" applyFont="1" applyBorder="1" applyAlignment="1">
      <alignment horizontal="left" vertical="top"/>
    </xf>
    <xf numFmtId="0" fontId="585" fillId="0" borderId="1" xfId="0" applyFont="1" applyBorder="1" applyAlignment="1">
      <alignment horizontal="left" vertical="top"/>
    </xf>
    <xf numFmtId="0" fontId="586" fillId="0" borderId="1" xfId="0" applyFont="1" applyBorder="1" applyAlignment="1">
      <alignment horizontal="left" vertical="top"/>
    </xf>
    <xf numFmtId="0" fontId="590" fillId="0" borderId="1" xfId="0" applyFont="1" applyBorder="1" applyAlignment="1">
      <alignment horizontal="left" vertical="top"/>
    </xf>
    <xf numFmtId="0" fontId="591" fillId="0" borderId="1" xfId="0" applyFont="1" applyBorder="1" applyAlignment="1">
      <alignment horizontal="left" vertical="top"/>
    </xf>
    <xf numFmtId="0" fontId="592" fillId="0" borderId="1" xfId="0" applyFont="1" applyBorder="1" applyAlignment="1">
      <alignment horizontal="left" vertical="top"/>
    </xf>
    <xf numFmtId="0" fontId="595" fillId="0" borderId="1" xfId="0" applyFont="1" applyBorder="1" applyAlignment="1">
      <alignment horizontal="left" vertical="top"/>
    </xf>
    <xf numFmtId="0" fontId="596" fillId="0" borderId="1" xfId="0" applyFont="1" applyBorder="1" applyAlignment="1">
      <alignment horizontal="left" vertical="top"/>
    </xf>
    <xf numFmtId="0" fontId="597" fillId="0" borderId="1" xfId="0" applyFont="1" applyBorder="1" applyAlignment="1">
      <alignment horizontal="left" vertical="top"/>
    </xf>
    <xf numFmtId="0" fontId="600" fillId="0" borderId="1" xfId="0" applyFont="1" applyBorder="1" applyAlignment="1">
      <alignment horizontal="left" vertical="top"/>
    </xf>
    <xf numFmtId="0" fontId="601" fillId="0" borderId="1" xfId="0" applyFont="1" applyBorder="1" applyAlignment="1">
      <alignment horizontal="left" vertical="top"/>
    </xf>
    <xf numFmtId="0" fontId="602" fillId="0" borderId="1" xfId="0" applyFont="1" applyBorder="1" applyAlignment="1">
      <alignment horizontal="left" vertical="top"/>
    </xf>
    <xf numFmtId="0" fontId="604" fillId="0" borderId="1" xfId="0" applyFont="1" applyBorder="1" applyAlignment="1">
      <alignment horizontal="left" vertical="top"/>
    </xf>
    <xf numFmtId="0" fontId="605" fillId="0" borderId="1" xfId="0" applyFont="1" applyBorder="1" applyAlignment="1">
      <alignment horizontal="left" vertical="top"/>
    </xf>
    <xf numFmtId="0" fontId="606" fillId="0" borderId="1" xfId="0" applyFont="1" applyBorder="1" applyAlignment="1">
      <alignment horizontal="left" vertical="top"/>
    </xf>
    <xf numFmtId="0" fontId="609" fillId="0" borderId="1" xfId="0" applyFont="1" applyBorder="1" applyAlignment="1">
      <alignment horizontal="left" vertical="top"/>
    </xf>
    <xf numFmtId="0" fontId="610" fillId="0" borderId="1" xfId="0" applyFont="1" applyBorder="1" applyAlignment="1">
      <alignment horizontal="left" vertical="top"/>
    </xf>
    <xf numFmtId="0" fontId="611" fillId="0" borderId="1" xfId="0" applyFont="1" applyBorder="1" applyAlignment="1">
      <alignment horizontal="left" vertical="top"/>
    </xf>
    <xf numFmtId="0" fontId="613" fillId="0" borderId="2" xfId="0" applyFont="1" applyBorder="1" applyAlignment="1">
      <alignment horizontal="center" vertical="top"/>
    </xf>
    <xf numFmtId="165" fontId="614" fillId="0" borderId="0" xfId="0" applyNumberFormat="1" applyFont="1" applyAlignment="1">
      <alignment horizontal="center" vertical="top"/>
    </xf>
    <xf numFmtId="0" fontId="615" fillId="0" borderId="0" xfId="0" applyFont="1" applyAlignment="1">
      <alignment horizontal="left" vertical="top"/>
    </xf>
    <xf numFmtId="167" fontId="617" fillId="0" borderId="0" xfId="0" applyNumberFormat="1" applyFont="1" applyAlignment="1">
      <alignment horizontal="left" vertical="top"/>
    </xf>
    <xf numFmtId="164" fontId="616" fillId="0" borderId="0" xfId="0" applyNumberFormat="1" applyFont="1" applyAlignment="1">
      <alignment horizontal="left" vertical="top"/>
    </xf>
    <xf numFmtId="0" fontId="622" fillId="3" borderId="1" xfId="0" applyFont="1" applyFill="1" applyBorder="1" applyAlignment="1">
      <alignment horizontal="left"/>
    </xf>
    <xf numFmtId="0" fontId="623" fillId="3" borderId="1" xfId="0" applyFont="1" applyFill="1" applyBorder="1" applyAlignment="1">
      <alignment horizontal="left"/>
    </xf>
    <xf numFmtId="0" fontId="624" fillId="3" borderId="1" xfId="0" applyFont="1" applyFill="1" applyBorder="1" applyAlignment="1">
      <alignment horizontal="left"/>
    </xf>
    <xf numFmtId="0" fontId="625" fillId="3" borderId="1" xfId="0" applyFont="1" applyFill="1" applyBorder="1" applyAlignment="1">
      <alignment horizontal="left"/>
    </xf>
    <xf numFmtId="0" fontId="626" fillId="3" borderId="1" xfId="0" applyFont="1" applyFill="1" applyBorder="1" applyAlignment="1">
      <alignment horizontal="left"/>
    </xf>
    <xf numFmtId="0" fontId="631" fillId="0" borderId="1" xfId="0" applyFont="1" applyBorder="1" applyAlignment="1">
      <alignment horizontal="left" vertical="top"/>
    </xf>
    <xf numFmtId="0" fontId="632" fillId="0" borderId="1" xfId="0" applyFont="1" applyBorder="1" applyAlignment="1">
      <alignment horizontal="left" vertical="top"/>
    </xf>
    <xf numFmtId="0" fontId="633" fillId="0" borderId="1" xfId="0" applyFont="1" applyBorder="1" applyAlignment="1">
      <alignment horizontal="left" vertical="top"/>
    </xf>
    <xf numFmtId="0" fontId="634" fillId="0" borderId="1" xfId="0" applyFont="1" applyBorder="1" applyAlignment="1">
      <alignment horizontal="left" vertical="top"/>
    </xf>
    <xf numFmtId="0" fontId="635" fillId="0" borderId="1" xfId="0" applyFont="1" applyBorder="1" applyAlignment="1">
      <alignment horizontal="left" vertical="top"/>
    </xf>
    <xf numFmtId="0" fontId="641" fillId="0" borderId="1" xfId="0" applyFont="1" applyBorder="1" applyAlignment="1">
      <alignment horizontal="left" vertical="top"/>
    </xf>
    <xf numFmtId="0" fontId="642" fillId="0" borderId="1" xfId="0" applyFont="1" applyBorder="1" applyAlignment="1">
      <alignment horizontal="left" vertical="top"/>
    </xf>
    <xf numFmtId="0" fontId="643" fillId="0" borderId="1" xfId="0" applyFont="1" applyBorder="1" applyAlignment="1">
      <alignment horizontal="left" vertical="top"/>
    </xf>
    <xf numFmtId="0" fontId="644" fillId="0" borderId="1" xfId="0" applyFont="1" applyBorder="1" applyAlignment="1">
      <alignment horizontal="left" vertical="top"/>
    </xf>
    <xf numFmtId="0" fontId="645" fillId="0" borderId="1" xfId="0" applyFont="1" applyBorder="1" applyAlignment="1">
      <alignment horizontal="left" vertical="top"/>
    </xf>
    <xf numFmtId="0" fontId="651" fillId="0" borderId="1" xfId="0" applyFont="1" applyBorder="1" applyAlignment="1">
      <alignment horizontal="left" vertical="top"/>
    </xf>
    <xf numFmtId="0" fontId="652" fillId="0" borderId="1" xfId="0" applyFont="1" applyBorder="1" applyAlignment="1">
      <alignment horizontal="left" vertical="top"/>
    </xf>
    <xf numFmtId="0" fontId="653" fillId="0" borderId="1" xfId="0" applyFont="1" applyBorder="1" applyAlignment="1">
      <alignment horizontal="left" vertical="top"/>
    </xf>
    <xf numFmtId="0" fontId="654" fillId="0" borderId="1" xfId="0" applyFont="1" applyBorder="1" applyAlignment="1">
      <alignment horizontal="left" vertical="top"/>
    </xf>
    <xf numFmtId="0" fontId="655" fillId="0" borderId="1" xfId="0" applyFont="1" applyBorder="1" applyAlignment="1">
      <alignment horizontal="left" vertical="top"/>
    </xf>
    <xf numFmtId="0" fontId="661" fillId="0" borderId="1" xfId="0" applyFont="1" applyBorder="1" applyAlignment="1">
      <alignment horizontal="left" vertical="top"/>
    </xf>
    <xf numFmtId="0" fontId="662" fillId="0" borderId="1" xfId="0" applyFont="1" applyBorder="1" applyAlignment="1">
      <alignment horizontal="left" vertical="top"/>
    </xf>
    <xf numFmtId="0" fontId="663" fillId="0" borderId="1" xfId="0" applyFont="1" applyBorder="1" applyAlignment="1">
      <alignment horizontal="left" vertical="top"/>
    </xf>
    <xf numFmtId="0" fontId="664" fillId="0" borderId="1" xfId="0" applyFont="1" applyBorder="1" applyAlignment="1">
      <alignment horizontal="left" vertical="top"/>
    </xf>
    <xf numFmtId="0" fontId="665" fillId="0" borderId="1" xfId="0" applyFont="1" applyBorder="1" applyAlignment="1">
      <alignment horizontal="left" vertical="top"/>
    </xf>
    <xf numFmtId="0" fontId="671" fillId="0" borderId="1" xfId="0" applyFont="1" applyBorder="1" applyAlignment="1">
      <alignment horizontal="left" vertical="top"/>
    </xf>
    <xf numFmtId="0" fontId="672" fillId="0" borderId="1" xfId="0" applyFont="1" applyBorder="1" applyAlignment="1">
      <alignment horizontal="left" vertical="top"/>
    </xf>
    <xf numFmtId="0" fontId="673" fillId="0" borderId="1" xfId="0" applyFont="1" applyBorder="1" applyAlignment="1">
      <alignment horizontal="left" vertical="top"/>
    </xf>
    <xf numFmtId="0" fontId="674" fillId="0" borderId="1" xfId="0" applyFont="1" applyBorder="1" applyAlignment="1">
      <alignment horizontal="left" vertical="top"/>
    </xf>
    <xf numFmtId="0" fontId="675" fillId="0" borderId="1" xfId="0" applyFont="1" applyBorder="1" applyAlignment="1">
      <alignment horizontal="left" vertical="top"/>
    </xf>
    <xf numFmtId="0" fontId="681" fillId="0" borderId="1" xfId="0" applyFont="1" applyBorder="1" applyAlignment="1">
      <alignment horizontal="left" vertical="top"/>
    </xf>
    <xf numFmtId="0" fontId="682" fillId="0" borderId="1" xfId="0" applyFont="1" applyBorder="1" applyAlignment="1">
      <alignment horizontal="left" vertical="top"/>
    </xf>
    <xf numFmtId="0" fontId="683" fillId="0" borderId="1" xfId="0" applyFont="1" applyBorder="1" applyAlignment="1">
      <alignment horizontal="left" vertical="top"/>
    </xf>
    <xf numFmtId="0" fontId="684" fillId="0" borderId="1" xfId="0" applyFont="1" applyBorder="1" applyAlignment="1">
      <alignment horizontal="left" vertical="top"/>
    </xf>
    <xf numFmtId="0" fontId="685" fillId="0" borderId="1" xfId="0" applyFont="1" applyBorder="1" applyAlignment="1">
      <alignment horizontal="left" vertical="top"/>
    </xf>
    <xf numFmtId="0" fontId="689" fillId="0" borderId="1" xfId="0" applyFont="1" applyBorder="1" applyAlignment="1">
      <alignment horizontal="left" vertical="top"/>
    </xf>
    <xf numFmtId="0" fontId="690" fillId="0" borderId="1" xfId="0" applyFont="1" applyBorder="1" applyAlignment="1">
      <alignment horizontal="left" vertical="top"/>
    </xf>
    <xf numFmtId="0" fontId="691" fillId="0" borderId="1" xfId="0" applyFont="1" applyBorder="1" applyAlignment="1">
      <alignment horizontal="left" vertical="top"/>
    </xf>
    <xf numFmtId="0" fontId="694" fillId="0" borderId="1" xfId="0" applyFont="1" applyBorder="1" applyAlignment="1">
      <alignment horizontal="left" vertical="top"/>
    </xf>
    <xf numFmtId="0" fontId="695" fillId="0" borderId="1" xfId="0" applyFont="1" applyBorder="1" applyAlignment="1">
      <alignment horizontal="left" vertical="top"/>
    </xf>
    <xf numFmtId="0" fontId="696" fillId="0" borderId="1" xfId="0" applyFont="1" applyBorder="1" applyAlignment="1">
      <alignment horizontal="left" vertical="top"/>
    </xf>
    <xf numFmtId="0" fontId="698" fillId="0" borderId="2" xfId="0" applyFont="1" applyBorder="1" applyAlignment="1">
      <alignment horizontal="center" vertical="top"/>
    </xf>
    <xf numFmtId="165" fontId="699" fillId="0" borderId="0" xfId="0" applyNumberFormat="1" applyFont="1" applyAlignment="1">
      <alignment horizontal="center" vertical="top"/>
    </xf>
    <xf numFmtId="0" fontId="700" fillId="0" borderId="0" xfId="0" applyFont="1" applyAlignment="1">
      <alignment horizontal="left" vertical="top"/>
    </xf>
    <xf numFmtId="167" fontId="702" fillId="0" borderId="0" xfId="0" applyNumberFormat="1" applyFont="1" applyAlignment="1">
      <alignment horizontal="left" vertical="top"/>
    </xf>
    <xf numFmtId="164" fontId="701" fillId="0" borderId="0" xfId="0" applyNumberFormat="1" applyFont="1" applyAlignment="1">
      <alignment horizontal="left" vertical="top"/>
    </xf>
    <xf numFmtId="0" fontId="705" fillId="0" borderId="1" xfId="0" applyFont="1" applyBorder="1" applyAlignment="1">
      <alignment horizontal="left" vertical="top"/>
    </xf>
    <xf numFmtId="0" fontId="706" fillId="0" borderId="1" xfId="0" applyFont="1" applyBorder="1" applyAlignment="1">
      <alignment horizontal="left" vertical="top"/>
    </xf>
    <xf numFmtId="0" fontId="707" fillId="0" borderId="1" xfId="0" applyFont="1" applyBorder="1" applyAlignment="1">
      <alignment horizontal="left" vertical="top"/>
    </xf>
    <xf numFmtId="0" fontId="708" fillId="0" borderId="1" xfId="0" applyFont="1" applyBorder="1" applyAlignment="1">
      <alignment horizontal="left" vertical="top"/>
    </xf>
    <xf numFmtId="0" fontId="709" fillId="0" borderId="1" xfId="0" applyFont="1" applyBorder="1" applyAlignment="1">
      <alignment horizontal="left" vertical="top"/>
    </xf>
    <xf numFmtId="0" fontId="710" fillId="0" borderId="1" xfId="0" applyFont="1" applyBorder="1" applyAlignment="1">
      <alignment horizontal="left" vertical="top"/>
    </xf>
    <xf numFmtId="0" fontId="711" fillId="0" borderId="1" xfId="0" applyFont="1" applyBorder="1" applyAlignment="1">
      <alignment horizontal="left" vertical="top"/>
    </xf>
    <xf numFmtId="0" fontId="714" fillId="0" borderId="1" xfId="0" applyFont="1" applyBorder="1" applyAlignment="1">
      <alignment horizontal="left" vertical="top"/>
    </xf>
    <xf numFmtId="0" fontId="715" fillId="0" borderId="1" xfId="0" applyFont="1" applyBorder="1" applyAlignment="1">
      <alignment horizontal="left" vertical="top"/>
    </xf>
    <xf numFmtId="0" fontId="716" fillId="0" borderId="1" xfId="0" applyFont="1" applyBorder="1" applyAlignment="1">
      <alignment horizontal="left" vertical="top"/>
    </xf>
    <xf numFmtId="0" fontId="717" fillId="0" borderId="1" xfId="0" applyFont="1" applyBorder="1" applyAlignment="1">
      <alignment horizontal="left" vertical="top"/>
    </xf>
    <xf numFmtId="0" fontId="718" fillId="0" borderId="1" xfId="0" applyFont="1" applyBorder="1" applyAlignment="1">
      <alignment horizontal="left" vertical="top"/>
    </xf>
    <xf numFmtId="0" fontId="719" fillId="0" borderId="1" xfId="0" applyFont="1" applyBorder="1" applyAlignment="1">
      <alignment horizontal="left" vertical="top"/>
    </xf>
    <xf numFmtId="0" fontId="720" fillId="0" borderId="1" xfId="0" applyFont="1" applyBorder="1" applyAlignment="1">
      <alignment horizontal="left" vertical="top"/>
    </xf>
    <xf numFmtId="0" fontId="723" fillId="0" borderId="1" xfId="0" applyFont="1" applyBorder="1" applyAlignment="1">
      <alignment horizontal="left" vertical="top"/>
    </xf>
    <xf numFmtId="0" fontId="724" fillId="0" borderId="1" xfId="0" applyFont="1" applyBorder="1" applyAlignment="1">
      <alignment horizontal="left" vertical="top"/>
    </xf>
    <xf numFmtId="0" fontId="725" fillId="0" borderId="1" xfId="0" applyFont="1" applyBorder="1" applyAlignment="1">
      <alignment horizontal="left" vertical="top"/>
    </xf>
    <xf numFmtId="0" fontId="726" fillId="0" borderId="1" xfId="0" applyFont="1" applyBorder="1" applyAlignment="1">
      <alignment horizontal="left" vertical="top"/>
    </xf>
    <xf numFmtId="0" fontId="727" fillId="0" borderId="1" xfId="0" applyFont="1" applyBorder="1" applyAlignment="1">
      <alignment horizontal="left" vertical="top"/>
    </xf>
    <xf numFmtId="0" fontId="728" fillId="0" borderId="1" xfId="0" applyFont="1" applyBorder="1" applyAlignment="1">
      <alignment horizontal="left" vertical="top"/>
    </xf>
    <xf numFmtId="0" fontId="729" fillId="0" borderId="1" xfId="0" applyFont="1" applyBorder="1" applyAlignment="1">
      <alignment horizontal="left" vertical="top"/>
    </xf>
    <xf numFmtId="0" fontId="732" fillId="0" borderId="1" xfId="0" applyFont="1" applyBorder="1" applyAlignment="1">
      <alignment horizontal="left" vertical="top"/>
    </xf>
    <xf numFmtId="0" fontId="733" fillId="0" borderId="1" xfId="0" applyFont="1" applyBorder="1" applyAlignment="1">
      <alignment horizontal="left" vertical="top"/>
    </xf>
    <xf numFmtId="0" fontId="734" fillId="0" borderId="1" xfId="0" applyFont="1" applyBorder="1" applyAlignment="1">
      <alignment horizontal="left" vertical="top"/>
    </xf>
    <xf numFmtId="0" fontId="735" fillId="0" borderId="1" xfId="0" applyFont="1" applyBorder="1" applyAlignment="1">
      <alignment horizontal="left" vertical="top"/>
    </xf>
    <xf numFmtId="0" fontId="736" fillId="0" borderId="1" xfId="0" applyFont="1" applyBorder="1" applyAlignment="1">
      <alignment horizontal="left" vertical="top"/>
    </xf>
    <xf numFmtId="0" fontId="737" fillId="0" borderId="1" xfId="0" applyFont="1" applyBorder="1" applyAlignment="1">
      <alignment horizontal="left" vertical="top"/>
    </xf>
    <xf numFmtId="0" fontId="738" fillId="0" borderId="1" xfId="0" applyFont="1" applyBorder="1" applyAlignment="1">
      <alignment horizontal="left" vertical="top"/>
    </xf>
    <xf numFmtId="0" fontId="743" fillId="0" borderId="2" xfId="0" applyFont="1" applyBorder="1" applyAlignment="1">
      <alignment horizontal="center" vertical="top"/>
    </xf>
    <xf numFmtId="165" fontId="744" fillId="0" borderId="0" xfId="0" applyNumberFormat="1" applyFont="1" applyAlignment="1">
      <alignment horizontal="center" vertical="top"/>
    </xf>
    <xf numFmtId="0" fontId="745" fillId="0" borderId="0" xfId="0" applyFont="1" applyAlignment="1">
      <alignment horizontal="left" vertical="top"/>
    </xf>
    <xf numFmtId="167" fontId="747" fillId="0" borderId="0" xfId="0" applyNumberFormat="1" applyFont="1" applyAlignment="1">
      <alignment horizontal="left" vertical="top"/>
    </xf>
    <xf numFmtId="164" fontId="746" fillId="0" borderId="0" xfId="0" applyNumberFormat="1" applyFont="1" applyAlignment="1">
      <alignment horizontal="left" vertical="top"/>
    </xf>
    <xf numFmtId="0" fontId="754" fillId="3" borderId="1" xfId="0" applyFont="1" applyFill="1" applyBorder="1" applyAlignment="1">
      <alignment horizontal="left"/>
    </xf>
    <xf numFmtId="0" fontId="755" fillId="3" borderId="1" xfId="0" applyFont="1" applyFill="1" applyBorder="1" applyAlignment="1">
      <alignment horizontal="left"/>
    </xf>
    <xf numFmtId="0" fontId="769" fillId="3" borderId="1" xfId="0" applyFont="1" applyFill="1" applyBorder="1" applyAlignment="1">
      <alignment horizontal="left"/>
    </xf>
    <xf numFmtId="0" fontId="770" fillId="3" borderId="1" xfId="0" applyFont="1" applyFill="1" applyBorder="1" applyAlignment="1">
      <alignment horizontal="left"/>
    </xf>
    <xf numFmtId="0" fontId="773" fillId="0" borderId="1" xfId="0" applyFont="1" applyBorder="1" applyAlignment="1">
      <alignment horizontal="left" vertical="top" wrapText="1"/>
    </xf>
    <xf numFmtId="0" fontId="780" fillId="0" borderId="1" xfId="0" applyFont="1" applyBorder="1" applyAlignment="1">
      <alignment horizontal="left" vertical="top" wrapText="1"/>
    </xf>
    <xf numFmtId="0" fontId="781" fillId="0" borderId="1" xfId="0" applyFont="1" applyBorder="1" applyAlignment="1">
      <alignment horizontal="left" vertical="top" wrapText="1"/>
    </xf>
    <xf numFmtId="0" fontId="791" fillId="0" borderId="1" xfId="0" applyFont="1" applyBorder="1" applyAlignment="1">
      <alignment horizontal="left" vertical="top" wrapText="1"/>
    </xf>
    <xf numFmtId="0" fontId="798" fillId="0" borderId="1" xfId="0" applyFont="1" applyBorder="1" applyAlignment="1">
      <alignment horizontal="left" vertical="top" wrapText="1"/>
    </xf>
    <xf numFmtId="0" fontId="799" fillId="0" borderId="1" xfId="0" applyFont="1" applyBorder="1" applyAlignment="1">
      <alignment horizontal="left" vertical="top" wrapText="1"/>
    </xf>
    <xf numFmtId="0" fontId="813" fillId="0" borderId="1" xfId="0" applyFont="1" applyBorder="1" applyAlignment="1">
      <alignment horizontal="left" vertical="top" wrapText="1"/>
    </xf>
    <xf numFmtId="0" fontId="814" fillId="0" borderId="1" xfId="0" applyFont="1" applyBorder="1" applyAlignment="1">
      <alignment horizontal="left" vertical="top" wrapText="1"/>
    </xf>
    <xf numFmtId="0" fontId="828" fillId="0" borderId="1" xfId="0" applyFont="1" applyBorder="1" applyAlignment="1">
      <alignment horizontal="left" vertical="top" wrapText="1"/>
    </xf>
    <xf numFmtId="0" fontId="829" fillId="0" borderId="1" xfId="0" applyFont="1" applyBorder="1" applyAlignment="1">
      <alignment horizontal="left" vertical="top" wrapText="1"/>
    </xf>
    <xf numFmtId="0" fontId="843" fillId="0" borderId="1" xfId="0" applyFont="1" applyBorder="1" applyAlignment="1">
      <alignment horizontal="left" vertical="top" wrapText="1"/>
    </xf>
    <xf numFmtId="0" fontId="844" fillId="0" borderId="1" xfId="0" applyFont="1" applyBorder="1" applyAlignment="1">
      <alignment horizontal="left" vertical="top" wrapText="1"/>
    </xf>
    <xf numFmtId="0" fontId="858" fillId="0" borderId="1" xfId="0" applyFont="1" applyBorder="1" applyAlignment="1">
      <alignment horizontal="left" vertical="top" wrapText="1"/>
    </xf>
    <xf numFmtId="0" fontId="859" fillId="0" borderId="1" xfId="0" applyFont="1" applyBorder="1" applyAlignment="1">
      <alignment horizontal="left" vertical="top" wrapText="1"/>
    </xf>
    <xf numFmtId="0" fontId="873" fillId="0" borderId="1" xfId="0" applyFont="1" applyBorder="1" applyAlignment="1">
      <alignment horizontal="left" vertical="top" wrapText="1"/>
    </xf>
    <xf numFmtId="0" fontId="874" fillId="0" borderId="1" xfId="0" applyFont="1" applyBorder="1" applyAlignment="1">
      <alignment horizontal="left" vertical="top" wrapText="1"/>
    </xf>
    <xf numFmtId="0" fontId="888" fillId="0" borderId="1" xfId="0" applyFont="1" applyBorder="1" applyAlignment="1">
      <alignment horizontal="left" vertical="top" wrapText="1"/>
    </xf>
    <xf numFmtId="0" fontId="889" fillId="0" borderId="1" xfId="0" applyFont="1" applyBorder="1" applyAlignment="1">
      <alignment horizontal="left" vertical="top" wrapText="1"/>
    </xf>
    <xf numFmtId="0" fontId="903" fillId="0" borderId="1" xfId="0" applyFont="1" applyBorder="1" applyAlignment="1">
      <alignment horizontal="left" vertical="top" wrapText="1"/>
    </xf>
    <xf numFmtId="0" fontId="904" fillId="0" borderId="1" xfId="0" applyFont="1" applyBorder="1" applyAlignment="1">
      <alignment horizontal="left" vertical="top" wrapText="1"/>
    </xf>
    <xf numFmtId="0" fontId="918" fillId="0" borderId="1" xfId="0" applyFont="1" applyBorder="1" applyAlignment="1">
      <alignment horizontal="left" vertical="top" wrapText="1"/>
    </xf>
    <xf numFmtId="0" fontId="919" fillId="0" borderId="1" xfId="0" applyFont="1" applyBorder="1" applyAlignment="1">
      <alignment horizontal="left" vertical="top" wrapText="1"/>
    </xf>
    <xf numFmtId="0" fontId="933" fillId="0" borderId="1" xfId="0" applyFont="1" applyBorder="1" applyAlignment="1">
      <alignment horizontal="left" vertical="top" wrapText="1"/>
    </xf>
    <xf numFmtId="0" fontId="934" fillId="0" borderId="1" xfId="0" applyFont="1" applyBorder="1" applyAlignment="1">
      <alignment horizontal="left" vertical="top" wrapText="1"/>
    </xf>
    <xf numFmtId="0" fontId="948" fillId="0" borderId="1" xfId="0" applyFont="1" applyBorder="1" applyAlignment="1">
      <alignment horizontal="left" vertical="top" wrapText="1"/>
    </xf>
    <xf numFmtId="0" fontId="949" fillId="0" borderId="1" xfId="0" applyFont="1" applyBorder="1" applyAlignment="1">
      <alignment horizontal="left" vertical="top" wrapText="1"/>
    </xf>
    <xf numFmtId="0" fontId="963" fillId="0" borderId="1" xfId="0" applyFont="1" applyBorder="1" applyAlignment="1">
      <alignment horizontal="left" vertical="top" wrapText="1"/>
    </xf>
    <xf numFmtId="0" fontId="964" fillId="0" borderId="1" xfId="0" applyFont="1" applyBorder="1" applyAlignment="1">
      <alignment horizontal="left" vertical="top" wrapText="1"/>
    </xf>
    <xf numFmtId="0" fontId="978" fillId="0" borderId="1" xfId="0" applyFont="1" applyBorder="1" applyAlignment="1">
      <alignment horizontal="left" vertical="top" wrapText="1"/>
    </xf>
    <xf numFmtId="0" fontId="979" fillId="0" borderId="1" xfId="0" applyFont="1" applyBorder="1" applyAlignment="1">
      <alignment horizontal="left" vertical="top" wrapText="1"/>
    </xf>
    <xf numFmtId="0" fontId="993" fillId="0" borderId="1" xfId="0" applyFont="1" applyBorder="1" applyAlignment="1">
      <alignment horizontal="left" vertical="top" wrapText="1"/>
    </xf>
    <xf numFmtId="0" fontId="994" fillId="0" borderId="1" xfId="0" applyFont="1" applyBorder="1" applyAlignment="1">
      <alignment horizontal="left" vertical="top" wrapText="1"/>
    </xf>
    <xf numFmtId="0" fontId="1008" fillId="0" borderId="1" xfId="0" applyFont="1" applyBorder="1" applyAlignment="1">
      <alignment horizontal="left" vertical="top" wrapText="1"/>
    </xf>
    <xf numFmtId="0" fontId="1009" fillId="0" borderId="1" xfId="0" applyFont="1" applyBorder="1" applyAlignment="1">
      <alignment horizontal="left" vertical="top" wrapText="1"/>
    </xf>
    <xf numFmtId="0" fontId="1019" fillId="0" borderId="1" xfId="0" applyFont="1" applyBorder="1" applyAlignment="1">
      <alignment horizontal="left" vertical="top" wrapText="1"/>
    </xf>
    <xf numFmtId="0" fontId="1026" fillId="0" borderId="1" xfId="0" applyFont="1" applyBorder="1" applyAlignment="1">
      <alignment horizontal="left" vertical="top" wrapText="1"/>
    </xf>
    <xf numFmtId="0" fontId="1027" fillId="0" borderId="1" xfId="0" applyFont="1" applyBorder="1" applyAlignment="1">
      <alignment horizontal="left" vertical="top" wrapText="1"/>
    </xf>
    <xf numFmtId="0" fontId="1041" fillId="0" borderId="1" xfId="0" applyFont="1" applyBorder="1" applyAlignment="1">
      <alignment horizontal="left" vertical="top" wrapText="1"/>
    </xf>
    <xf numFmtId="0" fontId="1042" fillId="0" borderId="1" xfId="0" applyFont="1" applyBorder="1" applyAlignment="1">
      <alignment horizontal="left" vertical="top" wrapText="1"/>
    </xf>
    <xf numFmtId="0" fontId="1056" fillId="0" borderId="1" xfId="0" applyFont="1" applyBorder="1" applyAlignment="1">
      <alignment horizontal="left" vertical="top" wrapText="1"/>
    </xf>
    <xf numFmtId="0" fontId="1057" fillId="0" borderId="1" xfId="0" applyFont="1" applyBorder="1" applyAlignment="1">
      <alignment horizontal="left" vertical="top" wrapText="1"/>
    </xf>
    <xf numFmtId="0" fontId="1071" fillId="0" borderId="1" xfId="0" applyFont="1" applyBorder="1" applyAlignment="1">
      <alignment horizontal="left" vertical="top" wrapText="1"/>
    </xf>
    <xf numFmtId="0" fontId="1072" fillId="0" borderId="1" xfId="0" applyFont="1" applyBorder="1" applyAlignment="1">
      <alignment horizontal="left" vertical="top" wrapText="1"/>
    </xf>
    <xf numFmtId="0" fontId="1082" fillId="0" borderId="1" xfId="0" applyFont="1" applyBorder="1" applyAlignment="1">
      <alignment horizontal="left" vertical="top" wrapText="1"/>
    </xf>
    <xf numFmtId="0" fontId="1089" fillId="0" borderId="1" xfId="0" applyFont="1" applyBorder="1" applyAlignment="1">
      <alignment horizontal="left" vertical="top" wrapText="1"/>
    </xf>
    <xf numFmtId="0" fontId="1090" fillId="0" borderId="1" xfId="0" applyFont="1" applyBorder="1" applyAlignment="1">
      <alignment horizontal="left" vertical="top" wrapText="1"/>
    </xf>
    <xf numFmtId="0" fontId="1104" fillId="0" borderId="1" xfId="0" applyFont="1" applyBorder="1" applyAlignment="1">
      <alignment horizontal="left" vertical="top" wrapText="1"/>
    </xf>
    <xf numFmtId="0" fontId="1105" fillId="0" borderId="1" xfId="0" applyFont="1" applyBorder="1" applyAlignment="1">
      <alignment horizontal="left" vertical="top" wrapText="1"/>
    </xf>
    <xf numFmtId="0" fontId="1115" fillId="0" borderId="1" xfId="0" applyFont="1" applyBorder="1" applyAlignment="1">
      <alignment horizontal="left" vertical="top" wrapText="1"/>
    </xf>
    <xf numFmtId="0" fontId="1122" fillId="0" borderId="1" xfId="0" applyFont="1" applyBorder="1" applyAlignment="1">
      <alignment horizontal="left" vertical="top" wrapText="1"/>
    </xf>
    <xf numFmtId="0" fontId="1123" fillId="0" borderId="1" xfId="0" applyFont="1" applyBorder="1" applyAlignment="1">
      <alignment horizontal="left" vertical="top" wrapText="1"/>
    </xf>
    <xf numFmtId="0" fontId="1137" fillId="0" borderId="1" xfId="0" applyFont="1" applyBorder="1" applyAlignment="1">
      <alignment horizontal="left" vertical="top" wrapText="1"/>
    </xf>
    <xf numFmtId="0" fontId="1138" fillId="0" borderId="1" xfId="0" applyFont="1" applyBorder="1" applyAlignment="1">
      <alignment horizontal="left" vertical="top" wrapText="1"/>
    </xf>
    <xf numFmtId="0" fontId="1152" fillId="0" borderId="1" xfId="0" applyFont="1" applyBorder="1" applyAlignment="1">
      <alignment horizontal="left" vertical="top" wrapText="1"/>
    </xf>
    <xf numFmtId="0" fontId="1153" fillId="0" borderId="1" xfId="0" applyFont="1" applyBorder="1" applyAlignment="1">
      <alignment horizontal="left" vertical="top" wrapText="1"/>
    </xf>
    <xf numFmtId="0" fontId="1167" fillId="0" borderId="1" xfId="0" applyFont="1" applyBorder="1" applyAlignment="1">
      <alignment horizontal="left" vertical="top" wrapText="1"/>
    </xf>
    <xf numFmtId="0" fontId="1168" fillId="0" borderId="1" xfId="0" applyFont="1" applyBorder="1" applyAlignment="1">
      <alignment horizontal="left" vertical="top" wrapText="1"/>
    </xf>
    <xf numFmtId="0" fontId="1178" fillId="0" borderId="1" xfId="0" applyFont="1" applyBorder="1" applyAlignment="1">
      <alignment horizontal="left" vertical="top" wrapText="1"/>
    </xf>
    <xf numFmtId="0" fontId="1185" fillId="0" borderId="1" xfId="0" applyFont="1" applyBorder="1" applyAlignment="1">
      <alignment horizontal="left" vertical="top" wrapText="1"/>
    </xf>
    <xf numFmtId="0" fontId="1186" fillId="0" borderId="1" xfId="0" applyFont="1" applyBorder="1" applyAlignment="1">
      <alignment horizontal="left" vertical="top" wrapText="1"/>
    </xf>
    <xf numFmtId="0" fontId="1200" fillId="0" borderId="1" xfId="0" applyFont="1" applyBorder="1" applyAlignment="1">
      <alignment horizontal="left" vertical="top" wrapText="1"/>
    </xf>
    <xf numFmtId="0" fontId="1201" fillId="0" borderId="1" xfId="0" applyFont="1" applyBorder="1" applyAlignment="1">
      <alignment horizontal="left" vertical="top" wrapText="1"/>
    </xf>
    <xf numFmtId="0" fontId="1215" fillId="0" borderId="1" xfId="0" applyFont="1" applyBorder="1" applyAlignment="1">
      <alignment horizontal="left" vertical="top" wrapText="1"/>
    </xf>
    <xf numFmtId="0" fontId="1216" fillId="0" borderId="1" xfId="0" applyFont="1" applyBorder="1" applyAlignment="1">
      <alignment horizontal="left" vertical="top" wrapText="1"/>
    </xf>
    <xf numFmtId="0" fontId="1230" fillId="0" borderId="1" xfId="0" applyFont="1" applyBorder="1" applyAlignment="1">
      <alignment horizontal="left" vertical="top" wrapText="1"/>
    </xf>
    <xf numFmtId="0" fontId="1231" fillId="0" borderId="1" xfId="0" applyFont="1" applyBorder="1" applyAlignment="1">
      <alignment horizontal="left" vertical="top" wrapText="1"/>
    </xf>
    <xf numFmtId="0" fontId="1241" fillId="0" borderId="1" xfId="0" applyFont="1" applyBorder="1" applyAlignment="1">
      <alignment horizontal="left" vertical="top" wrapText="1"/>
    </xf>
    <xf numFmtId="0" fontId="1248" fillId="0" borderId="1" xfId="0" applyFont="1" applyBorder="1" applyAlignment="1">
      <alignment horizontal="left" vertical="top" wrapText="1"/>
    </xf>
    <xf numFmtId="0" fontId="1249" fillId="0" borderId="1" xfId="0" applyFont="1" applyBorder="1" applyAlignment="1">
      <alignment horizontal="left" vertical="top" wrapText="1"/>
    </xf>
    <xf numFmtId="0" fontId="1263" fillId="0" borderId="1" xfId="0" applyFont="1" applyBorder="1" applyAlignment="1">
      <alignment horizontal="left" vertical="top" wrapText="1"/>
    </xf>
    <xf numFmtId="0" fontId="1264" fillId="0" borderId="1" xfId="0" applyFont="1" applyBorder="1" applyAlignment="1">
      <alignment horizontal="left" vertical="top" wrapText="1"/>
    </xf>
    <xf numFmtId="0" fontId="1278" fillId="0" borderId="1" xfId="0" applyFont="1" applyBorder="1" applyAlignment="1">
      <alignment horizontal="left" vertical="top" wrapText="1"/>
    </xf>
    <xf numFmtId="0" fontId="1279" fillId="0" borderId="1" xfId="0" applyFont="1" applyBorder="1" applyAlignment="1">
      <alignment horizontal="left" vertical="top" wrapText="1"/>
    </xf>
    <xf numFmtId="0" fontId="1293" fillId="0" borderId="1" xfId="0" applyFont="1" applyBorder="1" applyAlignment="1">
      <alignment horizontal="left" vertical="top" wrapText="1"/>
    </xf>
    <xf numFmtId="0" fontId="1294" fillId="0" borderId="1" xfId="0" applyFont="1" applyBorder="1" applyAlignment="1">
      <alignment horizontal="left" vertical="top" wrapText="1"/>
    </xf>
    <xf numFmtId="0" fontId="1308" fillId="0" borderId="1" xfId="0" applyFont="1" applyBorder="1" applyAlignment="1">
      <alignment horizontal="left" vertical="top" wrapText="1"/>
    </xf>
    <xf numFmtId="0" fontId="1309" fillId="0" borderId="1" xfId="0" applyFont="1" applyBorder="1" applyAlignment="1">
      <alignment horizontal="left" vertical="top" wrapText="1"/>
    </xf>
    <xf numFmtId="0" fontId="1323" fillId="0" borderId="1" xfId="0" applyFont="1" applyBorder="1" applyAlignment="1">
      <alignment horizontal="left" vertical="top" wrapText="1"/>
    </xf>
    <xf numFmtId="0" fontId="1324" fillId="0" borderId="1" xfId="0" applyFont="1" applyBorder="1" applyAlignment="1">
      <alignment horizontal="left" vertical="top" wrapText="1"/>
    </xf>
    <xf numFmtId="0" fontId="1332" fillId="0" borderId="2" xfId="0" applyFont="1" applyBorder="1" applyAlignment="1">
      <alignment horizontal="center" vertical="top"/>
    </xf>
    <xf numFmtId="165" fontId="1333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C3" sqref="C3:I3"/>
    </sheetView>
  </sheetViews>
  <sheetFormatPr defaultRowHeight="15" x14ac:dyDescent="0.25"/>
  <sheetData>
    <row r="1" spans="1:9" x14ac:dyDescent="0.25">
      <c r="A1" s="1086" t="s">
        <v>0</v>
      </c>
      <c r="B1" s="1086"/>
      <c r="C1" s="1086"/>
      <c r="D1" s="1086"/>
      <c r="E1" s="1086"/>
      <c r="F1" s="1086"/>
      <c r="G1" s="1086"/>
      <c r="H1" s="1086"/>
      <c r="I1" s="1086"/>
    </row>
    <row r="2" spans="1:9" x14ac:dyDescent="0.25">
      <c r="A2" s="1086" t="s">
        <v>1</v>
      </c>
      <c r="B2" s="1086"/>
      <c r="C2" s="1086"/>
      <c r="D2" s="1086"/>
      <c r="E2" s="1086"/>
      <c r="F2" s="1086"/>
      <c r="G2" s="1086"/>
      <c r="H2" s="1086"/>
      <c r="I2" s="1086"/>
    </row>
    <row r="3" spans="1:9" x14ac:dyDescent="0.25">
      <c r="A3" s="1086" t="s">
        <v>2</v>
      </c>
      <c r="B3" s="1086"/>
      <c r="C3" s="1087" t="s">
        <v>3</v>
      </c>
      <c r="D3" s="1087"/>
      <c r="E3" s="1087"/>
      <c r="F3" s="1087"/>
      <c r="G3" s="1087"/>
      <c r="H3" s="1087"/>
      <c r="I3" s="1087"/>
    </row>
    <row r="4" spans="1:9" x14ac:dyDescent="0.25">
      <c r="A4" s="1086" t="s">
        <v>4</v>
      </c>
      <c r="B4" s="1088"/>
      <c r="C4" s="1087"/>
      <c r="D4" s="1087"/>
      <c r="E4" s="1087"/>
      <c r="F4" s="1087"/>
      <c r="G4" s="1087"/>
      <c r="H4" s="1087"/>
      <c r="I4" s="1087"/>
    </row>
    <row r="5" spans="1:9" x14ac:dyDescent="0.25">
      <c r="A5" s="1086" t="s">
        <v>5</v>
      </c>
      <c r="B5" s="1087"/>
      <c r="C5" s="1087"/>
      <c r="D5" s="1087"/>
      <c r="E5" s="1087"/>
      <c r="F5" s="1087"/>
      <c r="G5" s="1087"/>
      <c r="H5" s="1087"/>
      <c r="I5" s="1087"/>
    </row>
    <row r="6" spans="1:9" x14ac:dyDescent="0.25">
      <c r="A6" s="1086" t="s">
        <v>6</v>
      </c>
      <c r="B6" s="1086"/>
      <c r="C6" s="1086"/>
      <c r="D6" s="1086"/>
      <c r="E6" s="1086"/>
      <c r="F6" s="1086"/>
      <c r="G6" s="1086"/>
      <c r="H6" s="1086"/>
      <c r="I6" s="1086"/>
    </row>
    <row r="7" spans="1:9" x14ac:dyDescent="0.25">
      <c r="A7" s="1086" t="s">
        <v>7</v>
      </c>
      <c r="B7" s="1086"/>
      <c r="C7" s="1087"/>
      <c r="D7" s="1087"/>
      <c r="E7" s="1087"/>
      <c r="F7" s="1087"/>
      <c r="G7" s="1087"/>
      <c r="H7" s="1087"/>
      <c r="I7" s="1087"/>
    </row>
    <row r="8" spans="1:9" x14ac:dyDescent="0.25">
      <c r="A8" s="1086" t="s">
        <v>8</v>
      </c>
      <c r="B8" s="1086"/>
      <c r="C8" s="1089" t="s">
        <v>9</v>
      </c>
      <c r="D8" s="1089"/>
      <c r="E8" s="1089"/>
      <c r="F8" s="1089"/>
      <c r="G8" s="1089"/>
      <c r="H8" s="1089"/>
      <c r="I8" s="1089"/>
    </row>
    <row r="9" spans="1:9" x14ac:dyDescent="0.25">
      <c r="A9" s="1086" t="s">
        <v>10</v>
      </c>
      <c r="B9" s="1086"/>
      <c r="C9" s="1090" t="s">
        <v>9</v>
      </c>
      <c r="D9" s="1090"/>
      <c r="E9" s="1090"/>
      <c r="F9" s="1090"/>
      <c r="G9" s="1090"/>
      <c r="H9" s="1090"/>
      <c r="I9" s="1090"/>
    </row>
    <row r="10" spans="1:9" x14ac:dyDescent="0.25">
      <c r="A10" s="1086" t="s">
        <v>11</v>
      </c>
      <c r="B10" s="1086"/>
      <c r="C10" s="1087"/>
      <c r="D10" s="1087"/>
      <c r="E10" s="1087"/>
      <c r="F10" s="1087"/>
      <c r="G10" s="1087"/>
      <c r="H10" s="1087"/>
      <c r="I10" s="1087"/>
    </row>
    <row r="11" spans="1:9" x14ac:dyDescent="0.25">
      <c r="A11" s="1086" t="s">
        <v>12</v>
      </c>
      <c r="B11" s="1086"/>
      <c r="C11" s="1087"/>
      <c r="D11" s="1087"/>
      <c r="E11" s="1087"/>
      <c r="F11" s="1087"/>
      <c r="G11" s="1087"/>
      <c r="H11" s="1087"/>
      <c r="I11" s="1087"/>
    </row>
    <row r="12" spans="1:9" x14ac:dyDescent="0.25">
      <c r="A12" s="1086" t="s">
        <v>13</v>
      </c>
      <c r="B12" s="1086"/>
      <c r="C12" s="1091"/>
      <c r="D12" s="1091"/>
      <c r="E12" s="1091"/>
      <c r="F12" s="1091"/>
      <c r="G12" s="1091"/>
      <c r="H12" s="1091"/>
      <c r="I12" s="1091"/>
    </row>
    <row r="13" spans="1:9" x14ac:dyDescent="0.25">
      <c r="A13" s="1086" t="s">
        <v>14</v>
      </c>
      <c r="B13" s="1086"/>
      <c r="C13" s="1087"/>
      <c r="D13" s="1087"/>
      <c r="E13" s="1087"/>
      <c r="F13" s="1087"/>
      <c r="G13" s="1087"/>
      <c r="H13" s="1087"/>
      <c r="I13" s="1087"/>
    </row>
    <row r="14" spans="1:9" x14ac:dyDescent="0.25">
      <c r="A14" s="1086" t="s">
        <v>15</v>
      </c>
      <c r="B14" s="1086"/>
      <c r="C14" s="1087"/>
      <c r="D14" s="1087"/>
      <c r="E14" s="1087"/>
      <c r="F14" s="1087"/>
      <c r="G14" s="1087"/>
      <c r="H14" s="1087"/>
      <c r="I14" s="1087"/>
    </row>
    <row r="15" spans="1:9" x14ac:dyDescent="0.25">
      <c r="A15" s="1086"/>
      <c r="B15" s="1086"/>
      <c r="C15" s="1086"/>
      <c r="D15" s="1086"/>
      <c r="E15" s="1086"/>
      <c r="F15" s="1086"/>
      <c r="G15" s="1086"/>
      <c r="H15" s="1086"/>
      <c r="I15" s="1086"/>
    </row>
    <row r="16" spans="1:9" x14ac:dyDescent="0.25">
      <c r="A16" s="1086"/>
      <c r="B16" s="1086"/>
      <c r="C16" s="1086"/>
      <c r="D16" s="1086"/>
      <c r="E16" s="1086"/>
      <c r="F16" s="1086"/>
      <c r="G16" s="1086"/>
      <c r="H16" s="1086"/>
      <c r="I16" s="1086"/>
    </row>
    <row r="17" spans="1:9" x14ac:dyDescent="0.25">
      <c r="A17" s="1086"/>
      <c r="B17" s="1086"/>
      <c r="C17" s="1086"/>
      <c r="D17" s="1086"/>
      <c r="E17" s="1086"/>
      <c r="F17" s="1086"/>
      <c r="G17" s="1086"/>
      <c r="H17" s="1086"/>
      <c r="I17" s="1086"/>
    </row>
  </sheetData>
  <sheetProtection password="BF59" sheet="1" objects="1" scenarios="1" selectLockedCells="1"/>
  <mergeCells count="26">
    <mergeCell ref="A14:B14"/>
    <mergeCell ref="C14:I14"/>
    <mergeCell ref="A15:I17"/>
    <mergeCell ref="A11:B11"/>
    <mergeCell ref="C11:I11"/>
    <mergeCell ref="A12:B12"/>
    <mergeCell ref="C12:I12"/>
    <mergeCell ref="A13:B13"/>
    <mergeCell ref="C13:I13"/>
    <mergeCell ref="A8:B8"/>
    <mergeCell ref="C8:I8"/>
    <mergeCell ref="A9:B9"/>
    <mergeCell ref="C9:I9"/>
    <mergeCell ref="A10:B10"/>
    <mergeCell ref="C10:I10"/>
    <mergeCell ref="A5:B5"/>
    <mergeCell ref="C5:I5"/>
    <mergeCell ref="A6:I6"/>
    <mergeCell ref="A7:B7"/>
    <mergeCell ref="C7:I7"/>
    <mergeCell ref="A1:I1"/>
    <mergeCell ref="A2:I2"/>
    <mergeCell ref="A3:B3"/>
    <mergeCell ref="C3:I3"/>
    <mergeCell ref="A4:B4"/>
    <mergeCell ref="C4:I4"/>
  </mergeCells>
  <pageMargins left="0.5" right="0.5" top="0.75" bottom="0.75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3"/>
  <sheetViews>
    <sheetView workbookViewId="0"/>
  </sheetViews>
  <sheetFormatPr defaultRowHeight="15" x14ac:dyDescent="0.25"/>
  <cols>
    <col min="1" max="1" width="10" customWidth="1"/>
    <col min="2" max="2" width="30" customWidth="1"/>
    <col min="3" max="5" width="10" customWidth="1"/>
    <col min="6" max="6" width="12" customWidth="1"/>
    <col min="7" max="11" width="10" customWidth="1"/>
  </cols>
  <sheetData>
    <row r="1" spans="1:12" x14ac:dyDescent="0.25">
      <c r="A1" s="1" t="s">
        <v>0</v>
      </c>
    </row>
    <row r="2" spans="1:12" x14ac:dyDescent="0.25">
      <c r="A2" s="1" t="s">
        <v>16</v>
      </c>
    </row>
    <row r="3" spans="1:12" x14ac:dyDescent="0.25">
      <c r="A3" s="1" t="s">
        <v>17</v>
      </c>
      <c r="B3" s="2" t="str">
        <f>DADOS!C3</f>
        <v>20/10/2022</v>
      </c>
    </row>
    <row r="4" spans="1:12" x14ac:dyDescent="0.25">
      <c r="A4" s="1" t="s">
        <v>18</v>
      </c>
      <c r="B4" s="1092">
        <f>DADOS!C7</f>
        <v>0</v>
      </c>
      <c r="C4" s="1088"/>
      <c r="D4" s="1088"/>
      <c r="E4" s="1088"/>
      <c r="F4" s="1088"/>
      <c r="G4" s="1" t="s">
        <v>19</v>
      </c>
      <c r="H4" s="1093" t="str">
        <f>DADOS!C9</f>
        <v/>
      </c>
      <c r="I4" s="1088"/>
    </row>
    <row r="5" spans="1:12" x14ac:dyDescent="0.25">
      <c r="A5" s="1" t="s">
        <v>20</v>
      </c>
      <c r="B5" s="1094" t="str">
        <f>DADOS!C8</f>
        <v/>
      </c>
      <c r="C5" s="1092" t="s">
        <v>9</v>
      </c>
      <c r="D5" s="1" t="s">
        <v>21</v>
      </c>
      <c r="E5" s="1092">
        <f>DADOS!C13</f>
        <v>0</v>
      </c>
      <c r="F5" s="1092" t="s">
        <v>9</v>
      </c>
      <c r="G5" s="1092" t="s">
        <v>9</v>
      </c>
      <c r="H5" s="1" t="s">
        <v>22</v>
      </c>
      <c r="I5" s="1">
        <f>DADOS!C14</f>
        <v>0</v>
      </c>
    </row>
    <row r="7" spans="1:12" x14ac:dyDescent="0.25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  <c r="J7" s="3" t="s">
        <v>32</v>
      </c>
      <c r="K7" s="3" t="s">
        <v>33</v>
      </c>
    </row>
    <row r="8" spans="1:12" x14ac:dyDescent="0.25">
      <c r="A8" s="4" t="s">
        <v>34</v>
      </c>
      <c r="B8" s="1102" t="s">
        <v>35</v>
      </c>
      <c r="C8" s="1103"/>
      <c r="D8" s="1104"/>
      <c r="E8" s="1105"/>
      <c r="F8" s="1106"/>
      <c r="G8" s="1107"/>
      <c r="H8" s="1108"/>
      <c r="I8" s="5"/>
      <c r="J8" s="6"/>
      <c r="K8" s="7">
        <f>SUM(K9:K51)</f>
        <v>0</v>
      </c>
      <c r="L8" s="8" t="s">
        <v>36</v>
      </c>
    </row>
    <row r="9" spans="1:12" x14ac:dyDescent="0.25">
      <c r="A9" s="9" t="s">
        <v>37</v>
      </c>
      <c r="B9" s="1095" t="s">
        <v>38</v>
      </c>
      <c r="C9" s="1088"/>
      <c r="D9" s="1088"/>
      <c r="E9" s="1088"/>
      <c r="F9" s="1088"/>
      <c r="G9" s="1088"/>
      <c r="H9" s="1088"/>
      <c r="I9" s="1088"/>
      <c r="J9" s="1088"/>
      <c r="K9" s="1088"/>
      <c r="L9" s="10" t="s">
        <v>39</v>
      </c>
    </row>
    <row r="10" spans="1:12" ht="22.5" x14ac:dyDescent="0.25">
      <c r="A10" s="11" t="s">
        <v>40</v>
      </c>
      <c r="B10" s="12" t="s">
        <v>41</v>
      </c>
      <c r="C10" s="13" t="s">
        <v>42</v>
      </c>
      <c r="D10" s="14">
        <v>3</v>
      </c>
      <c r="E10" s="15">
        <v>952.31</v>
      </c>
      <c r="F10" s="16">
        <v>20.7</v>
      </c>
      <c r="G10" s="17">
        <v>1149.44</v>
      </c>
      <c r="H10" s="18"/>
      <c r="I10" s="19">
        <f>ROUND('BDI principal'!D14,2)</f>
        <v>20.7</v>
      </c>
      <c r="J10" s="20">
        <f>ROUND((ROUND(H10,2)*I10/100)+ROUND(H10,2),2)</f>
        <v>0</v>
      </c>
      <c r="K10" s="21">
        <f>ROUND(D10*J10,2)</f>
        <v>0</v>
      </c>
      <c r="L10" s="22" t="s">
        <v>23</v>
      </c>
    </row>
    <row r="11" spans="1:12" x14ac:dyDescent="0.25">
      <c r="A11" s="23" t="s">
        <v>43</v>
      </c>
      <c r="B11" s="1096" t="s">
        <v>44</v>
      </c>
      <c r="C11" s="1088"/>
      <c r="D11" s="1088"/>
      <c r="E11" s="1088"/>
      <c r="F11" s="1088"/>
      <c r="G11" s="1088"/>
      <c r="H11" s="1088"/>
      <c r="I11" s="1088"/>
      <c r="J11" s="1088"/>
      <c r="K11" s="1088"/>
      <c r="L11" s="24" t="s">
        <v>39</v>
      </c>
    </row>
    <row r="12" spans="1:12" ht="56.25" x14ac:dyDescent="0.25">
      <c r="A12" s="25" t="s">
        <v>45</v>
      </c>
      <c r="B12" s="26" t="s">
        <v>46</v>
      </c>
      <c r="C12" s="27" t="s">
        <v>47</v>
      </c>
      <c r="D12" s="28">
        <v>2.88</v>
      </c>
      <c r="E12" s="29">
        <v>297.12</v>
      </c>
      <c r="F12" s="30">
        <v>20.7</v>
      </c>
      <c r="G12" s="31">
        <v>358.62</v>
      </c>
      <c r="H12" s="32"/>
      <c r="I12" s="33">
        <f>ROUND('BDI principal'!D14,2)</f>
        <v>20.7</v>
      </c>
      <c r="J12" s="34">
        <f t="shared" ref="J12:J26" si="0">ROUND((ROUND(H12,2)*I12/100)+ROUND(H12,2),2)</f>
        <v>0</v>
      </c>
      <c r="K12" s="35">
        <f t="shared" ref="K12:K26" si="1">ROUND(D12*J12,2)</f>
        <v>0</v>
      </c>
      <c r="L12" s="36" t="s">
        <v>23</v>
      </c>
    </row>
    <row r="13" spans="1:12" ht="45" x14ac:dyDescent="0.25">
      <c r="A13" s="37" t="s">
        <v>48</v>
      </c>
      <c r="B13" s="38" t="s">
        <v>49</v>
      </c>
      <c r="C13" s="39" t="s">
        <v>47</v>
      </c>
      <c r="D13" s="40">
        <v>1179</v>
      </c>
      <c r="E13" s="41">
        <v>0.31</v>
      </c>
      <c r="F13" s="42">
        <v>20.7</v>
      </c>
      <c r="G13" s="43">
        <v>0.37</v>
      </c>
      <c r="H13" s="44"/>
      <c r="I13" s="45">
        <f>ROUND('BDI principal'!D14,2)</f>
        <v>20.7</v>
      </c>
      <c r="J13" s="46">
        <f t="shared" si="0"/>
        <v>0</v>
      </c>
      <c r="K13" s="47">
        <f t="shared" si="1"/>
        <v>0</v>
      </c>
      <c r="L13" s="48" t="s">
        <v>23</v>
      </c>
    </row>
    <row r="14" spans="1:12" ht="22.5" x14ac:dyDescent="0.25">
      <c r="A14" s="49" t="s">
        <v>50</v>
      </c>
      <c r="B14" s="50" t="s">
        <v>51</v>
      </c>
      <c r="C14" s="51" t="s">
        <v>52</v>
      </c>
      <c r="D14" s="52">
        <v>1</v>
      </c>
      <c r="E14" s="53">
        <v>66.319999999999993</v>
      </c>
      <c r="F14" s="54">
        <v>20.7</v>
      </c>
      <c r="G14" s="55">
        <v>80.05</v>
      </c>
      <c r="H14" s="56"/>
      <c r="I14" s="57">
        <f>ROUND('BDI principal'!D14,2)</f>
        <v>20.7</v>
      </c>
      <c r="J14" s="58">
        <f t="shared" si="0"/>
        <v>0</v>
      </c>
      <c r="K14" s="59">
        <f t="shared" si="1"/>
        <v>0</v>
      </c>
      <c r="L14" s="60" t="s">
        <v>23</v>
      </c>
    </row>
    <row r="15" spans="1:12" ht="45" x14ac:dyDescent="0.25">
      <c r="A15" s="61" t="s">
        <v>53</v>
      </c>
      <c r="B15" s="62" t="s">
        <v>54</v>
      </c>
      <c r="C15" s="63" t="s">
        <v>55</v>
      </c>
      <c r="D15" s="64">
        <v>1.63</v>
      </c>
      <c r="E15" s="65">
        <v>51.88</v>
      </c>
      <c r="F15" s="66">
        <v>20.7</v>
      </c>
      <c r="G15" s="67">
        <v>62.62</v>
      </c>
      <c r="H15" s="68"/>
      <c r="I15" s="69">
        <f>ROUND('BDI principal'!D14,2)</f>
        <v>20.7</v>
      </c>
      <c r="J15" s="70">
        <f t="shared" si="0"/>
        <v>0</v>
      </c>
      <c r="K15" s="71">
        <f t="shared" si="1"/>
        <v>0</v>
      </c>
      <c r="L15" s="72" t="s">
        <v>23</v>
      </c>
    </row>
    <row r="16" spans="1:12" ht="45" x14ac:dyDescent="0.25">
      <c r="A16" s="73" t="s">
        <v>56</v>
      </c>
      <c r="B16" s="74" t="s">
        <v>57</v>
      </c>
      <c r="C16" s="75" t="s">
        <v>58</v>
      </c>
      <c r="D16" s="76">
        <v>2.97</v>
      </c>
      <c r="E16" s="77">
        <v>1.63</v>
      </c>
      <c r="F16" s="78">
        <v>20.7</v>
      </c>
      <c r="G16" s="79">
        <v>1.97</v>
      </c>
      <c r="H16" s="80"/>
      <c r="I16" s="81">
        <f>ROUND('BDI principal'!D14,2)</f>
        <v>20.7</v>
      </c>
      <c r="J16" s="82">
        <f t="shared" si="0"/>
        <v>0</v>
      </c>
      <c r="K16" s="83">
        <f t="shared" si="1"/>
        <v>0</v>
      </c>
      <c r="L16" s="84" t="s">
        <v>23</v>
      </c>
    </row>
    <row r="17" spans="1:12" ht="33.75" x14ac:dyDescent="0.25">
      <c r="A17" s="85" t="s">
        <v>59</v>
      </c>
      <c r="B17" s="86" t="s">
        <v>60</v>
      </c>
      <c r="C17" s="87" t="s">
        <v>52</v>
      </c>
      <c r="D17" s="88">
        <v>8</v>
      </c>
      <c r="E17" s="89">
        <v>186.39</v>
      </c>
      <c r="F17" s="90">
        <v>20.7</v>
      </c>
      <c r="G17" s="91">
        <v>224.97</v>
      </c>
      <c r="H17" s="92"/>
      <c r="I17" s="93">
        <f>ROUND('BDI principal'!D14,2)</f>
        <v>20.7</v>
      </c>
      <c r="J17" s="94">
        <f t="shared" si="0"/>
        <v>0</v>
      </c>
      <c r="K17" s="95">
        <f t="shared" si="1"/>
        <v>0</v>
      </c>
      <c r="L17" s="96" t="s">
        <v>23</v>
      </c>
    </row>
    <row r="18" spans="1:12" ht="45" x14ac:dyDescent="0.25">
      <c r="A18" s="97" t="s">
        <v>61</v>
      </c>
      <c r="B18" s="98" t="s">
        <v>62</v>
      </c>
      <c r="C18" s="99" t="s">
        <v>63</v>
      </c>
      <c r="D18" s="100">
        <v>15.8</v>
      </c>
      <c r="E18" s="101">
        <v>4.78</v>
      </c>
      <c r="F18" s="102">
        <v>20.7</v>
      </c>
      <c r="G18" s="103">
        <v>5.77</v>
      </c>
      <c r="H18" s="104"/>
      <c r="I18" s="105">
        <f>ROUND('BDI principal'!D14,2)</f>
        <v>20.7</v>
      </c>
      <c r="J18" s="106">
        <f t="shared" si="0"/>
        <v>0</v>
      </c>
      <c r="K18" s="107">
        <f t="shared" si="1"/>
        <v>0</v>
      </c>
      <c r="L18" s="108" t="s">
        <v>23</v>
      </c>
    </row>
    <row r="19" spans="1:12" ht="33.75" x14ac:dyDescent="0.25">
      <c r="A19" s="109" t="s">
        <v>64</v>
      </c>
      <c r="B19" s="110" t="s">
        <v>65</v>
      </c>
      <c r="C19" s="111" t="s">
        <v>58</v>
      </c>
      <c r="D19" s="112">
        <v>28.44</v>
      </c>
      <c r="E19" s="113">
        <v>1.52</v>
      </c>
      <c r="F19" s="114">
        <v>20.7</v>
      </c>
      <c r="G19" s="115">
        <v>1.83</v>
      </c>
      <c r="H19" s="116"/>
      <c r="I19" s="117">
        <f>ROUND('BDI principal'!D14,2)</f>
        <v>20.7</v>
      </c>
      <c r="J19" s="118">
        <f t="shared" si="0"/>
        <v>0</v>
      </c>
      <c r="K19" s="119">
        <f t="shared" si="1"/>
        <v>0</v>
      </c>
      <c r="L19" s="120" t="s">
        <v>23</v>
      </c>
    </row>
    <row r="20" spans="1:12" ht="67.5" x14ac:dyDescent="0.25">
      <c r="A20" s="121" t="s">
        <v>66</v>
      </c>
      <c r="B20" s="122" t="s">
        <v>67</v>
      </c>
      <c r="C20" s="123" t="s">
        <v>63</v>
      </c>
      <c r="D20" s="124">
        <v>1.08</v>
      </c>
      <c r="E20" s="125">
        <v>151.61000000000001</v>
      </c>
      <c r="F20" s="126">
        <v>20.7</v>
      </c>
      <c r="G20" s="127">
        <v>182.99</v>
      </c>
      <c r="H20" s="128"/>
      <c r="I20" s="129">
        <f>ROUND('BDI principal'!D14,2)</f>
        <v>20.7</v>
      </c>
      <c r="J20" s="130">
        <f t="shared" si="0"/>
        <v>0</v>
      </c>
      <c r="K20" s="131">
        <f t="shared" si="1"/>
        <v>0</v>
      </c>
      <c r="L20" s="132" t="s">
        <v>23</v>
      </c>
    </row>
    <row r="21" spans="1:12" ht="67.5" x14ac:dyDescent="0.25">
      <c r="A21" s="133" t="s">
        <v>68</v>
      </c>
      <c r="B21" s="134" t="s">
        <v>69</v>
      </c>
      <c r="C21" s="135" t="s">
        <v>70</v>
      </c>
      <c r="D21" s="136">
        <v>18</v>
      </c>
      <c r="E21" s="137">
        <v>60.98</v>
      </c>
      <c r="F21" s="138">
        <v>20.7</v>
      </c>
      <c r="G21" s="139">
        <v>73.599999999999994</v>
      </c>
      <c r="H21" s="140"/>
      <c r="I21" s="141">
        <f>ROUND('BDI principal'!D14,2)</f>
        <v>20.7</v>
      </c>
      <c r="J21" s="142">
        <f t="shared" si="0"/>
        <v>0</v>
      </c>
      <c r="K21" s="143">
        <f t="shared" si="1"/>
        <v>0</v>
      </c>
      <c r="L21" s="144" t="s">
        <v>23</v>
      </c>
    </row>
    <row r="22" spans="1:12" ht="45" x14ac:dyDescent="0.25">
      <c r="A22" s="145" t="s">
        <v>71</v>
      </c>
      <c r="B22" s="146" t="s">
        <v>72</v>
      </c>
      <c r="C22" s="147" t="s">
        <v>63</v>
      </c>
      <c r="D22" s="148">
        <v>16.600000000000001</v>
      </c>
      <c r="E22" s="149">
        <v>68.12</v>
      </c>
      <c r="F22" s="150">
        <v>20.7</v>
      </c>
      <c r="G22" s="151">
        <v>82.22</v>
      </c>
      <c r="H22" s="152"/>
      <c r="I22" s="153">
        <f>ROUND('BDI principal'!D14,2)</f>
        <v>20.7</v>
      </c>
      <c r="J22" s="154">
        <f t="shared" si="0"/>
        <v>0</v>
      </c>
      <c r="K22" s="155">
        <f t="shared" si="1"/>
        <v>0</v>
      </c>
      <c r="L22" s="156" t="s">
        <v>23</v>
      </c>
    </row>
    <row r="23" spans="1:12" ht="56.25" x14ac:dyDescent="0.25">
      <c r="A23" s="157" t="s">
        <v>73</v>
      </c>
      <c r="B23" s="158" t="s">
        <v>74</v>
      </c>
      <c r="C23" s="159" t="s">
        <v>58</v>
      </c>
      <c r="D23" s="160">
        <v>199.2</v>
      </c>
      <c r="E23" s="161">
        <v>1.52</v>
      </c>
      <c r="F23" s="162">
        <v>20.7</v>
      </c>
      <c r="G23" s="163">
        <v>1.83</v>
      </c>
      <c r="H23" s="164"/>
      <c r="I23" s="165">
        <f>ROUND('BDI principal'!D14,2)</f>
        <v>20.7</v>
      </c>
      <c r="J23" s="166">
        <f t="shared" si="0"/>
        <v>0</v>
      </c>
      <c r="K23" s="167">
        <f t="shared" si="1"/>
        <v>0</v>
      </c>
      <c r="L23" s="168" t="s">
        <v>23</v>
      </c>
    </row>
    <row r="24" spans="1:12" ht="33.75" x14ac:dyDescent="0.25">
      <c r="A24" s="169" t="s">
        <v>75</v>
      </c>
      <c r="B24" s="170" t="s">
        <v>76</v>
      </c>
      <c r="C24" s="171" t="s">
        <v>52</v>
      </c>
      <c r="D24" s="172">
        <v>8</v>
      </c>
      <c r="E24" s="173">
        <v>699.57</v>
      </c>
      <c r="F24" s="174">
        <v>20.7</v>
      </c>
      <c r="G24" s="175">
        <v>844.38</v>
      </c>
      <c r="H24" s="176"/>
      <c r="I24" s="177">
        <f>ROUND('BDI principal'!D14,2)</f>
        <v>20.7</v>
      </c>
      <c r="J24" s="178">
        <f t="shared" si="0"/>
        <v>0</v>
      </c>
      <c r="K24" s="179">
        <f t="shared" si="1"/>
        <v>0</v>
      </c>
      <c r="L24" s="180" t="s">
        <v>23</v>
      </c>
    </row>
    <row r="25" spans="1:12" ht="56.25" x14ac:dyDescent="0.25">
      <c r="A25" s="181" t="s">
        <v>77</v>
      </c>
      <c r="B25" s="182" t="s">
        <v>78</v>
      </c>
      <c r="C25" s="183" t="s">
        <v>52</v>
      </c>
      <c r="D25" s="184">
        <v>8</v>
      </c>
      <c r="E25" s="185">
        <v>385.21</v>
      </c>
      <c r="F25" s="186">
        <v>20.7</v>
      </c>
      <c r="G25" s="187">
        <v>464.95</v>
      </c>
      <c r="H25" s="188"/>
      <c r="I25" s="189">
        <f>ROUND('BDI principal'!D14,2)</f>
        <v>20.7</v>
      </c>
      <c r="J25" s="190">
        <f t="shared" si="0"/>
        <v>0</v>
      </c>
      <c r="K25" s="191">
        <f t="shared" si="1"/>
        <v>0</v>
      </c>
      <c r="L25" s="192" t="s">
        <v>23</v>
      </c>
    </row>
    <row r="26" spans="1:12" ht="56.25" x14ac:dyDescent="0.25">
      <c r="A26" s="193" t="s">
        <v>79</v>
      </c>
      <c r="B26" s="194" t="s">
        <v>80</v>
      </c>
      <c r="C26" s="195" t="s">
        <v>52</v>
      </c>
      <c r="D26" s="196">
        <v>7</v>
      </c>
      <c r="E26" s="197">
        <v>444.31</v>
      </c>
      <c r="F26" s="198">
        <v>20.7</v>
      </c>
      <c r="G26" s="199">
        <v>536.28</v>
      </c>
      <c r="H26" s="200"/>
      <c r="I26" s="201">
        <f>ROUND('BDI principal'!D14,2)</f>
        <v>20.7</v>
      </c>
      <c r="J26" s="202">
        <f t="shared" si="0"/>
        <v>0</v>
      </c>
      <c r="K26" s="203">
        <f t="shared" si="1"/>
        <v>0</v>
      </c>
      <c r="L26" s="204" t="s">
        <v>23</v>
      </c>
    </row>
    <row r="27" spans="1:12" x14ac:dyDescent="0.25">
      <c r="A27" s="205" t="s">
        <v>81</v>
      </c>
      <c r="B27" s="1097" t="s">
        <v>82</v>
      </c>
      <c r="C27" s="1088"/>
      <c r="D27" s="1088"/>
      <c r="E27" s="1088"/>
      <c r="F27" s="1088"/>
      <c r="G27" s="1088"/>
      <c r="H27" s="1088"/>
      <c r="I27" s="1088"/>
      <c r="J27" s="1088"/>
      <c r="K27" s="1088"/>
      <c r="L27" s="206" t="s">
        <v>39</v>
      </c>
    </row>
    <row r="28" spans="1:12" ht="90" x14ac:dyDescent="0.25">
      <c r="A28" s="207" t="s">
        <v>83</v>
      </c>
      <c r="B28" s="208" t="s">
        <v>84</v>
      </c>
      <c r="C28" s="209" t="s">
        <v>63</v>
      </c>
      <c r="D28" s="210">
        <v>235.8</v>
      </c>
      <c r="E28" s="211">
        <v>14.16</v>
      </c>
      <c r="F28" s="212">
        <v>20.7</v>
      </c>
      <c r="G28" s="213">
        <v>17.09</v>
      </c>
      <c r="H28" s="214"/>
      <c r="I28" s="215">
        <f>ROUND('BDI principal'!D14,2)</f>
        <v>20.7</v>
      </c>
      <c r="J28" s="216">
        <f>ROUND((ROUND(H28,2)*I28/100)+ROUND(H28,2),2)</f>
        <v>0</v>
      </c>
      <c r="K28" s="217">
        <f>ROUND(D28*J28,2)</f>
        <v>0</v>
      </c>
      <c r="L28" s="218" t="s">
        <v>23</v>
      </c>
    </row>
    <row r="29" spans="1:12" ht="56.25" x14ac:dyDescent="0.25">
      <c r="A29" s="219" t="s">
        <v>85</v>
      </c>
      <c r="B29" s="220" t="s">
        <v>86</v>
      </c>
      <c r="C29" s="221" t="s">
        <v>58</v>
      </c>
      <c r="D29" s="222">
        <v>424.44</v>
      </c>
      <c r="E29" s="223">
        <v>1.52</v>
      </c>
      <c r="F29" s="224">
        <v>20.7</v>
      </c>
      <c r="G29" s="225">
        <v>1.83</v>
      </c>
      <c r="H29" s="226"/>
      <c r="I29" s="227">
        <f>ROUND('BDI principal'!D14,2)</f>
        <v>20.7</v>
      </c>
      <c r="J29" s="228">
        <f>ROUND((ROUND(H29,2)*I29/100)+ROUND(H29,2),2)</f>
        <v>0</v>
      </c>
      <c r="K29" s="229">
        <f>ROUND(D29*J29,2)</f>
        <v>0</v>
      </c>
      <c r="L29" s="230" t="s">
        <v>23</v>
      </c>
    </row>
    <row r="30" spans="1:12" ht="22.5" x14ac:dyDescent="0.25">
      <c r="A30" s="231" t="s">
        <v>87</v>
      </c>
      <c r="B30" s="232" t="s">
        <v>88</v>
      </c>
      <c r="C30" s="233" t="s">
        <v>63</v>
      </c>
      <c r="D30" s="234">
        <v>176.85</v>
      </c>
      <c r="E30" s="235">
        <v>111.76</v>
      </c>
      <c r="F30" s="236">
        <v>20.7</v>
      </c>
      <c r="G30" s="237">
        <v>134.88999999999999</v>
      </c>
      <c r="H30" s="238"/>
      <c r="I30" s="239">
        <f>ROUND('BDI principal'!D14,2)</f>
        <v>20.7</v>
      </c>
      <c r="J30" s="240">
        <f>ROUND((ROUND(H30,2)*I30/100)+ROUND(H30,2),2)</f>
        <v>0</v>
      </c>
      <c r="K30" s="241">
        <f>ROUND(D30*J30,2)</f>
        <v>0</v>
      </c>
      <c r="L30" s="242" t="s">
        <v>23</v>
      </c>
    </row>
    <row r="31" spans="1:12" ht="67.5" x14ac:dyDescent="0.25">
      <c r="A31" s="243" t="s">
        <v>89</v>
      </c>
      <c r="B31" s="244" t="s">
        <v>90</v>
      </c>
      <c r="C31" s="245" t="s">
        <v>58</v>
      </c>
      <c r="D31" s="246">
        <v>2758.86</v>
      </c>
      <c r="E31" s="247">
        <v>1.52</v>
      </c>
      <c r="F31" s="248">
        <v>20.7</v>
      </c>
      <c r="G31" s="249">
        <v>1.83</v>
      </c>
      <c r="H31" s="250"/>
      <c r="I31" s="251">
        <f>ROUND('BDI principal'!D14,2)</f>
        <v>20.7</v>
      </c>
      <c r="J31" s="252">
        <f>ROUND((ROUND(H31,2)*I31/100)+ROUND(H31,2),2)</f>
        <v>0</v>
      </c>
      <c r="K31" s="253">
        <f>ROUND(D31*J31,2)</f>
        <v>0</v>
      </c>
      <c r="L31" s="254" t="s">
        <v>23</v>
      </c>
    </row>
    <row r="32" spans="1:12" x14ac:dyDescent="0.25">
      <c r="A32" s="255" t="s">
        <v>91</v>
      </c>
      <c r="B32" s="1098" t="s">
        <v>92</v>
      </c>
      <c r="C32" s="1088"/>
      <c r="D32" s="1088"/>
      <c r="E32" s="1088"/>
      <c r="F32" s="1088"/>
      <c r="G32" s="1088"/>
      <c r="H32" s="1088"/>
      <c r="I32" s="1088"/>
      <c r="J32" s="1088"/>
      <c r="K32" s="1088"/>
      <c r="L32" s="256" t="s">
        <v>39</v>
      </c>
    </row>
    <row r="33" spans="1:12" ht="33.75" x14ac:dyDescent="0.25">
      <c r="A33" s="257" t="s">
        <v>93</v>
      </c>
      <c r="B33" s="258" t="s">
        <v>94</v>
      </c>
      <c r="C33" s="259" t="s">
        <v>63</v>
      </c>
      <c r="D33" s="260">
        <v>176.85</v>
      </c>
      <c r="E33" s="261">
        <v>125.07</v>
      </c>
      <c r="F33" s="262">
        <v>20.7</v>
      </c>
      <c r="G33" s="263">
        <v>150.96</v>
      </c>
      <c r="H33" s="264"/>
      <c r="I33" s="265">
        <f>ROUND('BDI principal'!D14,2)</f>
        <v>20.7</v>
      </c>
      <c r="J33" s="266">
        <f>ROUND((ROUND(H33,2)*I33/100)+ROUND(H33,2),2)</f>
        <v>0</v>
      </c>
      <c r="K33" s="267">
        <f>ROUND(D33*J33,2)</f>
        <v>0</v>
      </c>
      <c r="L33" s="268" t="s">
        <v>23</v>
      </c>
    </row>
    <row r="34" spans="1:12" ht="56.25" x14ac:dyDescent="0.25">
      <c r="A34" s="269" t="s">
        <v>95</v>
      </c>
      <c r="B34" s="270" t="s">
        <v>96</v>
      </c>
      <c r="C34" s="271" t="s">
        <v>58</v>
      </c>
      <c r="D34" s="272">
        <v>2122.1999999999998</v>
      </c>
      <c r="E34" s="273">
        <v>1.52</v>
      </c>
      <c r="F34" s="274">
        <v>20.7</v>
      </c>
      <c r="G34" s="275">
        <v>1.83</v>
      </c>
      <c r="H34" s="276"/>
      <c r="I34" s="277">
        <f>ROUND('BDI principal'!D14,2)</f>
        <v>20.7</v>
      </c>
      <c r="J34" s="278">
        <f>ROUND((ROUND(H34,2)*I34/100)+ROUND(H34,2),2)</f>
        <v>0</v>
      </c>
      <c r="K34" s="279">
        <f>ROUND(D34*J34,2)</f>
        <v>0</v>
      </c>
      <c r="L34" s="280" t="s">
        <v>23</v>
      </c>
    </row>
    <row r="35" spans="1:12" x14ac:dyDescent="0.25">
      <c r="A35" s="281" t="s">
        <v>97</v>
      </c>
      <c r="B35" s="1099" t="s">
        <v>98</v>
      </c>
      <c r="C35" s="1088"/>
      <c r="D35" s="1088"/>
      <c r="E35" s="1088"/>
      <c r="F35" s="1088"/>
      <c r="G35" s="1088"/>
      <c r="H35" s="1088"/>
      <c r="I35" s="1088"/>
      <c r="J35" s="1088"/>
      <c r="K35" s="1088"/>
      <c r="L35" s="282" t="s">
        <v>39</v>
      </c>
    </row>
    <row r="36" spans="1:12" ht="22.5" x14ac:dyDescent="0.25">
      <c r="A36" s="283" t="s">
        <v>99</v>
      </c>
      <c r="B36" s="284" t="s">
        <v>100</v>
      </c>
      <c r="C36" s="285" t="s">
        <v>47</v>
      </c>
      <c r="D36" s="286">
        <v>1179</v>
      </c>
      <c r="E36" s="287">
        <v>8.34</v>
      </c>
      <c r="F36" s="288">
        <v>20.7</v>
      </c>
      <c r="G36" s="289">
        <v>10.07</v>
      </c>
      <c r="H36" s="290"/>
      <c r="I36" s="291">
        <f>ROUND('BDI principal'!D14,2)</f>
        <v>20.7</v>
      </c>
      <c r="J36" s="292">
        <f>ROUND((ROUND(H36,2)*I36/100)+ROUND(H36,2),2)</f>
        <v>0</v>
      </c>
      <c r="K36" s="293">
        <f>ROUND(D36*J36,2)</f>
        <v>0</v>
      </c>
      <c r="L36" s="294" t="s">
        <v>23</v>
      </c>
    </row>
    <row r="37" spans="1:12" ht="22.5" x14ac:dyDescent="0.25">
      <c r="A37" s="295" t="s">
        <v>101</v>
      </c>
      <c r="B37" s="296" t="s">
        <v>102</v>
      </c>
      <c r="C37" s="297" t="s">
        <v>47</v>
      </c>
      <c r="D37" s="298">
        <v>1179</v>
      </c>
      <c r="E37" s="299">
        <v>2.36</v>
      </c>
      <c r="F37" s="300">
        <v>20.7</v>
      </c>
      <c r="G37" s="301">
        <v>2.85</v>
      </c>
      <c r="H37" s="302"/>
      <c r="I37" s="303">
        <f>ROUND('BDI principal'!D14,2)</f>
        <v>20.7</v>
      </c>
      <c r="J37" s="304">
        <f>ROUND((ROUND(H37,2)*I37/100)+ROUND(H37,2),2)</f>
        <v>0</v>
      </c>
      <c r="K37" s="305">
        <f>ROUND(D37*J37,2)</f>
        <v>0</v>
      </c>
      <c r="L37" s="306" t="s">
        <v>23</v>
      </c>
    </row>
    <row r="38" spans="1:12" ht="112.5" x14ac:dyDescent="0.25">
      <c r="A38" s="307" t="s">
        <v>103</v>
      </c>
      <c r="B38" s="308" t="s">
        <v>104</v>
      </c>
      <c r="C38" s="309" t="s">
        <v>63</v>
      </c>
      <c r="D38" s="310">
        <v>58.95</v>
      </c>
      <c r="E38" s="311">
        <v>1191.21</v>
      </c>
      <c r="F38" s="312">
        <v>20.7</v>
      </c>
      <c r="G38" s="313">
        <v>1437.79</v>
      </c>
      <c r="H38" s="314"/>
      <c r="I38" s="315">
        <f>ROUND('BDI principal'!D14,2)</f>
        <v>20.7</v>
      </c>
      <c r="J38" s="316">
        <f>ROUND((ROUND(H38,2)*I38/100)+ROUND(H38,2),2)</f>
        <v>0</v>
      </c>
      <c r="K38" s="317">
        <f>ROUND(D38*J38,2)</f>
        <v>0</v>
      </c>
      <c r="L38" s="318" t="s">
        <v>23</v>
      </c>
    </row>
    <row r="39" spans="1:12" ht="33.75" x14ac:dyDescent="0.25">
      <c r="A39" s="319" t="s">
        <v>105</v>
      </c>
      <c r="B39" s="320" t="s">
        <v>106</v>
      </c>
      <c r="C39" s="321" t="s">
        <v>107</v>
      </c>
      <c r="D39" s="322">
        <v>4792.2700000000004</v>
      </c>
      <c r="E39" s="323">
        <v>1.54</v>
      </c>
      <c r="F39" s="324">
        <v>20.7</v>
      </c>
      <c r="G39" s="325">
        <v>1.86</v>
      </c>
      <c r="H39" s="326"/>
      <c r="I39" s="327">
        <f>ROUND('BDI principal'!D14,2)</f>
        <v>20.7</v>
      </c>
      <c r="J39" s="328">
        <f>ROUND((ROUND(H39,2)*I39/100)+ROUND(H39,2),2)</f>
        <v>0</v>
      </c>
      <c r="K39" s="329">
        <f>ROUND(D39*J39,2)</f>
        <v>0</v>
      </c>
      <c r="L39" s="330" t="s">
        <v>23</v>
      </c>
    </row>
    <row r="40" spans="1:12" x14ac:dyDescent="0.25">
      <c r="A40" s="331" t="s">
        <v>108</v>
      </c>
      <c r="B40" s="1100" t="s">
        <v>109</v>
      </c>
      <c r="C40" s="1088"/>
      <c r="D40" s="1088"/>
      <c r="E40" s="1088"/>
      <c r="F40" s="1088"/>
      <c r="G40" s="1088"/>
      <c r="H40" s="1088"/>
      <c r="I40" s="1088"/>
      <c r="J40" s="1088"/>
      <c r="K40" s="1088"/>
      <c r="L40" s="332" t="s">
        <v>39</v>
      </c>
    </row>
    <row r="41" spans="1:12" ht="56.25" x14ac:dyDescent="0.25">
      <c r="A41" s="333" t="s">
        <v>110</v>
      </c>
      <c r="B41" s="334" t="s">
        <v>111</v>
      </c>
      <c r="C41" s="335" t="s">
        <v>70</v>
      </c>
      <c r="D41" s="336">
        <v>241</v>
      </c>
      <c r="E41" s="337">
        <v>42.38</v>
      </c>
      <c r="F41" s="338">
        <v>20.7</v>
      </c>
      <c r="G41" s="339">
        <v>51.15</v>
      </c>
      <c r="H41" s="340"/>
      <c r="I41" s="341">
        <f>ROUND('BDI principal'!D14,2)</f>
        <v>20.7</v>
      </c>
      <c r="J41" s="342">
        <f>ROUND((ROUND(H41,2)*I41/100)+ROUND(H41,2),2)</f>
        <v>0</v>
      </c>
      <c r="K41" s="343">
        <f>ROUND(D41*J41,2)</f>
        <v>0</v>
      </c>
      <c r="L41" s="344" t="s">
        <v>23</v>
      </c>
    </row>
    <row r="42" spans="1:12" ht="45" x14ac:dyDescent="0.25">
      <c r="A42" s="345" t="s">
        <v>112</v>
      </c>
      <c r="B42" s="346" t="s">
        <v>113</v>
      </c>
      <c r="C42" s="347" t="s">
        <v>63</v>
      </c>
      <c r="D42" s="348">
        <v>22.05</v>
      </c>
      <c r="E42" s="349">
        <v>114.13</v>
      </c>
      <c r="F42" s="350">
        <v>20.7</v>
      </c>
      <c r="G42" s="351">
        <v>137.75</v>
      </c>
      <c r="H42" s="352"/>
      <c r="I42" s="353">
        <f>ROUND('BDI principal'!D14,2)</f>
        <v>20.7</v>
      </c>
      <c r="J42" s="354">
        <f>ROUND((ROUND(H42,2)*I42/100)+ROUND(H42,2),2)</f>
        <v>0</v>
      </c>
      <c r="K42" s="355">
        <f>ROUND(D42*J42,2)</f>
        <v>0</v>
      </c>
      <c r="L42" s="356" t="s">
        <v>23</v>
      </c>
    </row>
    <row r="43" spans="1:12" ht="101.25" x14ac:dyDescent="0.25">
      <c r="A43" s="357" t="s">
        <v>114</v>
      </c>
      <c r="B43" s="358" t="s">
        <v>115</v>
      </c>
      <c r="C43" s="359" t="s">
        <v>47</v>
      </c>
      <c r="D43" s="360">
        <v>354.1</v>
      </c>
      <c r="E43" s="361">
        <v>56.91</v>
      </c>
      <c r="F43" s="362">
        <v>20.7</v>
      </c>
      <c r="G43" s="363">
        <v>68.69</v>
      </c>
      <c r="H43" s="364"/>
      <c r="I43" s="365">
        <f>ROUND('BDI principal'!D14,2)</f>
        <v>20.7</v>
      </c>
      <c r="J43" s="366">
        <f>ROUND((ROUND(H43,2)*I43/100)+ROUND(H43,2),2)</f>
        <v>0</v>
      </c>
      <c r="K43" s="367">
        <f>ROUND(D43*J43,2)</f>
        <v>0</v>
      </c>
      <c r="L43" s="368" t="s">
        <v>23</v>
      </c>
    </row>
    <row r="44" spans="1:12" ht="101.25" x14ac:dyDescent="0.25">
      <c r="A44" s="369" t="s">
        <v>116</v>
      </c>
      <c r="B44" s="370" t="s">
        <v>117</v>
      </c>
      <c r="C44" s="371" t="s">
        <v>47</v>
      </c>
      <c r="D44" s="372">
        <v>86.81</v>
      </c>
      <c r="E44" s="373">
        <v>62.23</v>
      </c>
      <c r="F44" s="374">
        <v>20.7</v>
      </c>
      <c r="G44" s="375">
        <v>75.11</v>
      </c>
      <c r="H44" s="376"/>
      <c r="I44" s="377">
        <f>ROUND('BDI principal'!D14,2)</f>
        <v>20.7</v>
      </c>
      <c r="J44" s="378">
        <f>ROUND((ROUND(H44,2)*I44/100)+ROUND(H44,2),2)</f>
        <v>0</v>
      </c>
      <c r="K44" s="379">
        <f>ROUND(D44*J44,2)</f>
        <v>0</v>
      </c>
      <c r="L44" s="380" t="s">
        <v>23</v>
      </c>
    </row>
    <row r="45" spans="1:12" x14ac:dyDescent="0.25">
      <c r="A45" s="381" t="s">
        <v>118</v>
      </c>
      <c r="B45" s="1101" t="s">
        <v>119</v>
      </c>
      <c r="C45" s="1088"/>
      <c r="D45" s="1088"/>
      <c r="E45" s="1088"/>
      <c r="F45" s="1088"/>
      <c r="G45" s="1088"/>
      <c r="H45" s="1088"/>
      <c r="I45" s="1088"/>
      <c r="J45" s="1088"/>
      <c r="K45" s="1088"/>
      <c r="L45" s="382" t="s">
        <v>39</v>
      </c>
    </row>
    <row r="46" spans="1:12" ht="33.75" x14ac:dyDescent="0.25">
      <c r="A46" s="383" t="s">
        <v>120</v>
      </c>
      <c r="B46" s="384" t="s">
        <v>121</v>
      </c>
      <c r="C46" s="385" t="s">
        <v>47</v>
      </c>
      <c r="D46" s="386">
        <v>56.15</v>
      </c>
      <c r="E46" s="387">
        <v>20.37</v>
      </c>
      <c r="F46" s="388">
        <v>20.7</v>
      </c>
      <c r="G46" s="389">
        <v>24.59</v>
      </c>
      <c r="H46" s="390"/>
      <c r="I46" s="391">
        <f>ROUND('BDI principal'!D14,2)</f>
        <v>20.7</v>
      </c>
      <c r="J46" s="392">
        <f t="shared" ref="J46:J51" si="2">ROUND((ROUND(H46,2)*I46/100)+ROUND(H46,2),2)</f>
        <v>0</v>
      </c>
      <c r="K46" s="393">
        <f t="shared" ref="K46:K51" si="3">ROUND(D46*J46,2)</f>
        <v>0</v>
      </c>
      <c r="L46" s="394" t="s">
        <v>23</v>
      </c>
    </row>
    <row r="47" spans="1:12" ht="56.25" x14ac:dyDescent="0.25">
      <c r="A47" s="395" t="s">
        <v>122</v>
      </c>
      <c r="B47" s="396" t="s">
        <v>123</v>
      </c>
      <c r="C47" s="397" t="s">
        <v>63</v>
      </c>
      <c r="D47" s="398">
        <v>0.06</v>
      </c>
      <c r="E47" s="399">
        <v>352.11</v>
      </c>
      <c r="F47" s="400">
        <v>20.7</v>
      </c>
      <c r="G47" s="401">
        <v>425</v>
      </c>
      <c r="H47" s="402"/>
      <c r="I47" s="403">
        <f>ROUND('BDI principal'!D14,2)</f>
        <v>20.7</v>
      </c>
      <c r="J47" s="404">
        <f t="shared" si="2"/>
        <v>0</v>
      </c>
      <c r="K47" s="405">
        <f t="shared" si="3"/>
        <v>0</v>
      </c>
      <c r="L47" s="406" t="s">
        <v>23</v>
      </c>
    </row>
    <row r="48" spans="1:12" ht="22.5" x14ac:dyDescent="0.25">
      <c r="A48" s="407" t="s">
        <v>124</v>
      </c>
      <c r="B48" s="408" t="s">
        <v>125</v>
      </c>
      <c r="C48" s="409" t="s">
        <v>63</v>
      </c>
      <c r="D48" s="410">
        <v>0.06</v>
      </c>
      <c r="E48" s="411">
        <v>71.83</v>
      </c>
      <c r="F48" s="412">
        <v>20.7</v>
      </c>
      <c r="G48" s="413">
        <v>86.7</v>
      </c>
      <c r="H48" s="414"/>
      <c r="I48" s="415">
        <f>ROUND('BDI principal'!D14,2)</f>
        <v>20.7</v>
      </c>
      <c r="J48" s="416">
        <f t="shared" si="2"/>
        <v>0</v>
      </c>
      <c r="K48" s="417">
        <f t="shared" si="3"/>
        <v>0</v>
      </c>
      <c r="L48" s="418" t="s">
        <v>23</v>
      </c>
    </row>
    <row r="49" spans="1:12" ht="33.75" x14ac:dyDescent="0.25">
      <c r="A49" s="419" t="s">
        <v>126</v>
      </c>
      <c r="B49" s="420" t="s">
        <v>127</v>
      </c>
      <c r="C49" s="421" t="s">
        <v>52</v>
      </c>
      <c r="D49" s="422">
        <v>3</v>
      </c>
      <c r="E49" s="423">
        <v>188.1</v>
      </c>
      <c r="F49" s="424">
        <v>20.7</v>
      </c>
      <c r="G49" s="425">
        <v>227.04</v>
      </c>
      <c r="H49" s="426"/>
      <c r="I49" s="427">
        <f>ROUND('BDI principal'!D14,2)</f>
        <v>20.7</v>
      </c>
      <c r="J49" s="428">
        <f t="shared" si="2"/>
        <v>0</v>
      </c>
      <c r="K49" s="429">
        <f t="shared" si="3"/>
        <v>0</v>
      </c>
      <c r="L49" s="430" t="s">
        <v>23</v>
      </c>
    </row>
    <row r="50" spans="1:12" ht="45" x14ac:dyDescent="0.25">
      <c r="A50" s="431" t="s">
        <v>128</v>
      </c>
      <c r="B50" s="432" t="s">
        <v>129</v>
      </c>
      <c r="C50" s="433" t="s">
        <v>52</v>
      </c>
      <c r="D50" s="434">
        <v>2</v>
      </c>
      <c r="E50" s="435">
        <v>188.1</v>
      </c>
      <c r="F50" s="436">
        <v>20.7</v>
      </c>
      <c r="G50" s="437">
        <v>227.04</v>
      </c>
      <c r="H50" s="438"/>
      <c r="I50" s="439">
        <f>ROUND('BDI principal'!D14,2)</f>
        <v>20.7</v>
      </c>
      <c r="J50" s="440">
        <f t="shared" si="2"/>
        <v>0</v>
      </c>
      <c r="K50" s="441">
        <f t="shared" si="3"/>
        <v>0</v>
      </c>
      <c r="L50" s="442" t="s">
        <v>23</v>
      </c>
    </row>
    <row r="51" spans="1:12" ht="67.5" x14ac:dyDescent="0.25">
      <c r="A51" s="443" t="s">
        <v>130</v>
      </c>
      <c r="B51" s="444" t="s">
        <v>131</v>
      </c>
      <c r="C51" s="445" t="s">
        <v>52</v>
      </c>
      <c r="D51" s="446">
        <v>5</v>
      </c>
      <c r="E51" s="447">
        <v>324.11</v>
      </c>
      <c r="F51" s="448">
        <v>20.7</v>
      </c>
      <c r="G51" s="449">
        <v>391.2</v>
      </c>
      <c r="H51" s="450"/>
      <c r="I51" s="451">
        <f>ROUND('BDI principal'!D14,2)</f>
        <v>20.7</v>
      </c>
      <c r="J51" s="452">
        <f t="shared" si="2"/>
        <v>0</v>
      </c>
      <c r="K51" s="453">
        <f t="shared" si="3"/>
        <v>0</v>
      </c>
      <c r="L51" s="454" t="s">
        <v>23</v>
      </c>
    </row>
    <row r="52" spans="1:12" x14ac:dyDescent="0.25">
      <c r="A52" s="1109" t="s">
        <v>132</v>
      </c>
      <c r="B52" s="1088"/>
      <c r="C52" s="1088"/>
      <c r="D52" s="1088"/>
      <c r="E52" s="1088"/>
      <c r="F52" s="1088"/>
      <c r="G52" s="1088"/>
      <c r="H52" s="1088"/>
      <c r="I52" s="1088"/>
      <c r="J52" s="1110">
        <f>K8</f>
        <v>0</v>
      </c>
      <c r="K52" s="1088"/>
    </row>
    <row r="54" spans="1:12" x14ac:dyDescent="0.25">
      <c r="A54" s="1111" t="s">
        <v>133</v>
      </c>
      <c r="B54" s="1088"/>
      <c r="C54" s="1088"/>
      <c r="D54" s="1088"/>
      <c r="E54" s="1088"/>
      <c r="F54" s="1088"/>
    </row>
    <row r="55" spans="1:12" x14ac:dyDescent="0.25">
      <c r="A55" s="1112" t="s">
        <v>134</v>
      </c>
      <c r="B55" s="1088"/>
      <c r="C55" s="1088"/>
      <c r="D55" s="1088"/>
      <c r="E55" s="1088"/>
      <c r="F55" s="1088"/>
    </row>
    <row r="62" spans="1:12" x14ac:dyDescent="0.25">
      <c r="E62" s="1113">
        <f>DADOS!C11</f>
        <v>0</v>
      </c>
      <c r="F62" s="1113"/>
      <c r="G62" s="1113"/>
      <c r="H62" s="1113"/>
      <c r="I62" s="1113"/>
    </row>
    <row r="63" spans="1:12" x14ac:dyDescent="0.25">
      <c r="E63" s="1114">
        <f>DADOS!C12</f>
        <v>0</v>
      </c>
      <c r="F63" s="1088"/>
      <c r="G63" s="1088"/>
      <c r="H63" s="1088"/>
      <c r="I63" s="1088"/>
    </row>
  </sheetData>
  <sheetProtection password="BF59" sheet="1" objects="1" scenarios="1" selectLockedCells="1"/>
  <mergeCells count="18">
    <mergeCell ref="A55:F55"/>
    <mergeCell ref="E62:I62"/>
    <mergeCell ref="E63:I63"/>
    <mergeCell ref="B45:K45"/>
    <mergeCell ref="B8:H8"/>
    <mergeCell ref="A52:I52"/>
    <mergeCell ref="J52:K52"/>
    <mergeCell ref="A54:F54"/>
    <mergeCell ref="B11:K11"/>
    <mergeCell ref="B27:K27"/>
    <mergeCell ref="B32:K32"/>
    <mergeCell ref="B35:K35"/>
    <mergeCell ref="B40:K40"/>
    <mergeCell ref="B4:F4"/>
    <mergeCell ref="H4:I4"/>
    <mergeCell ref="B5:C5"/>
    <mergeCell ref="E5:G5"/>
    <mergeCell ref="B9:K9"/>
  </mergeCells>
  <pageMargins left="0.5" right="0.5" top="0.75" bottom="0.7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9"/>
  <sheetViews>
    <sheetView workbookViewId="0"/>
  </sheetViews>
  <sheetFormatPr defaultRowHeight="15" x14ac:dyDescent="0.25"/>
  <cols>
    <col min="1" max="1" width="10" customWidth="1"/>
    <col min="2" max="2" width="50" customWidth="1"/>
    <col min="3" max="11" width="15" customWidth="1"/>
  </cols>
  <sheetData>
    <row r="1" spans="1:11" x14ac:dyDescent="0.25">
      <c r="A1" s="455" t="s">
        <v>0</v>
      </c>
    </row>
    <row r="2" spans="1:11" x14ac:dyDescent="0.25">
      <c r="A2" s="455" t="s">
        <v>16</v>
      </c>
    </row>
    <row r="3" spans="1:11" x14ac:dyDescent="0.25">
      <c r="A3" s="455" t="s">
        <v>17</v>
      </c>
      <c r="B3" s="2" t="str">
        <f>DADOS!C3</f>
        <v>20/10/2022</v>
      </c>
    </row>
    <row r="4" spans="1:11" x14ac:dyDescent="0.25">
      <c r="A4" s="455" t="s">
        <v>18</v>
      </c>
      <c r="B4" s="1115">
        <f>DADOS!C7</f>
        <v>0</v>
      </c>
      <c r="C4" s="1088"/>
      <c r="D4" s="1088"/>
      <c r="E4" s="1088"/>
      <c r="F4" s="1088"/>
      <c r="G4" s="455" t="s">
        <v>19</v>
      </c>
      <c r="H4" s="1116" t="str">
        <f>DADOS!C9</f>
        <v/>
      </c>
      <c r="I4" s="1088"/>
    </row>
    <row r="5" spans="1:11" x14ac:dyDescent="0.25">
      <c r="A5" s="455" t="s">
        <v>20</v>
      </c>
      <c r="B5" s="1117" t="str">
        <f>DADOS!C8</f>
        <v/>
      </c>
      <c r="C5" s="1115" t="s">
        <v>9</v>
      </c>
      <c r="D5" s="455" t="s">
        <v>21</v>
      </c>
      <c r="E5" s="1115">
        <f>DADOS!C13</f>
        <v>0</v>
      </c>
      <c r="F5" s="1115" t="s">
        <v>9</v>
      </c>
      <c r="G5" s="1115" t="s">
        <v>9</v>
      </c>
      <c r="H5" s="455" t="s">
        <v>22</v>
      </c>
      <c r="I5" s="455">
        <f>DADOS!C14</f>
        <v>0</v>
      </c>
    </row>
    <row r="7" spans="1:11" x14ac:dyDescent="0.25">
      <c r="A7" s="456" t="s">
        <v>23</v>
      </c>
      <c r="B7" s="457" t="s">
        <v>36</v>
      </c>
      <c r="C7" s="458" t="s">
        <v>33</v>
      </c>
      <c r="D7" s="459" t="s">
        <v>135</v>
      </c>
      <c r="E7" s="460" t="s">
        <v>136</v>
      </c>
      <c r="F7" s="461" t="s">
        <v>137</v>
      </c>
      <c r="G7" s="462" t="s">
        <v>138</v>
      </c>
      <c r="H7" s="463" t="s">
        <v>139</v>
      </c>
      <c r="I7" s="464" t="s">
        <v>140</v>
      </c>
      <c r="J7" s="465" t="s">
        <v>141</v>
      </c>
      <c r="K7" s="466" t="s">
        <v>142</v>
      </c>
    </row>
    <row r="8" spans="1:11" x14ac:dyDescent="0.25">
      <c r="A8" s="467" t="s">
        <v>34</v>
      </c>
      <c r="B8" s="468" t="s">
        <v>35</v>
      </c>
      <c r="C8" s="1085">
        <f>Orçamento!K8</f>
        <v>0</v>
      </c>
      <c r="D8" s="469">
        <v>0</v>
      </c>
      <c r="E8" s="470">
        <f>C8*D8/100</f>
        <v>0</v>
      </c>
      <c r="F8" s="471">
        <v>0</v>
      </c>
      <c r="G8" s="472">
        <f>C8*F8/100</f>
        <v>0</v>
      </c>
      <c r="H8" s="473">
        <v>0</v>
      </c>
      <c r="I8" s="474">
        <f>C8*H8/100</f>
        <v>0</v>
      </c>
      <c r="J8" s="475">
        <f>D8+F8+H8</f>
        <v>0</v>
      </c>
      <c r="K8" s="476">
        <f>E8+G8+I8</f>
        <v>0</v>
      </c>
    </row>
    <row r="9" spans="1:11" x14ac:dyDescent="0.25">
      <c r="A9" s="1124" t="s">
        <v>143</v>
      </c>
      <c r="B9" s="1125"/>
      <c r="C9" s="477">
        <f>SUM(C8:C8)</f>
        <v>0</v>
      </c>
      <c r="D9" s="1118">
        <f>SUM(E8:E8)</f>
        <v>0</v>
      </c>
      <c r="E9" s="1119"/>
      <c r="F9" s="1120">
        <f>SUM(G8:G8)</f>
        <v>0</v>
      </c>
      <c r="G9" s="1121"/>
      <c r="H9" s="1122">
        <f>SUM(I8:I8)</f>
        <v>0</v>
      </c>
      <c r="I9" s="1123"/>
      <c r="J9" s="478" t="e">
        <f>(K9/C9)*100</f>
        <v>#DIV/0!</v>
      </c>
      <c r="K9" s="479">
        <f>SUM(K8:K8)</f>
        <v>0</v>
      </c>
    </row>
  </sheetData>
  <sheetProtection password="BF59" sheet="1" objects="1" scenarios="1" selectLockedCells="1"/>
  <mergeCells count="8">
    <mergeCell ref="B4:F4"/>
    <mergeCell ref="H4:I4"/>
    <mergeCell ref="B5:C5"/>
    <mergeCell ref="E5:G5"/>
    <mergeCell ref="D9:E9"/>
    <mergeCell ref="F9:G9"/>
    <mergeCell ref="H9:I9"/>
    <mergeCell ref="A9:B9"/>
  </mergeCells>
  <pageMargins left="0.5" right="0.5" top="0.75" bottom="0.75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0"/>
  <sheetViews>
    <sheetView workbookViewId="0"/>
  </sheetViews>
  <sheetFormatPr defaultRowHeight="15" x14ac:dyDescent="0.25"/>
  <cols>
    <col min="1" max="1" width="10" customWidth="1"/>
    <col min="2" max="4" width="15" customWidth="1"/>
    <col min="5" max="9" width="10" customWidth="1"/>
  </cols>
  <sheetData>
    <row r="1" spans="1:10" x14ac:dyDescent="0.25">
      <c r="A1" s="480" t="s">
        <v>0</v>
      </c>
    </row>
    <row r="2" spans="1:10" x14ac:dyDescent="0.25">
      <c r="A2" s="480" t="s">
        <v>16</v>
      </c>
    </row>
    <row r="3" spans="1:10" x14ac:dyDescent="0.25">
      <c r="A3" s="480" t="s">
        <v>17</v>
      </c>
      <c r="B3" s="2" t="str">
        <f>DADOS!C3</f>
        <v>20/10/2022</v>
      </c>
    </row>
    <row r="4" spans="1:10" x14ac:dyDescent="0.25">
      <c r="A4" s="480" t="s">
        <v>18</v>
      </c>
      <c r="B4" s="1126">
        <f>DADOS!C7</f>
        <v>0</v>
      </c>
      <c r="C4" s="1088"/>
      <c r="D4" s="1088"/>
      <c r="E4" s="1088"/>
      <c r="F4" s="1088"/>
      <c r="G4" s="480" t="s">
        <v>19</v>
      </c>
      <c r="H4" s="1127" t="str">
        <f>DADOS!C9</f>
        <v/>
      </c>
      <c r="I4" s="1088"/>
    </row>
    <row r="5" spans="1:10" x14ac:dyDescent="0.25">
      <c r="A5" s="480" t="s">
        <v>20</v>
      </c>
      <c r="B5" s="1128" t="str">
        <f>DADOS!C8</f>
        <v/>
      </c>
      <c r="C5" s="1126" t="s">
        <v>9</v>
      </c>
      <c r="D5" s="480" t="s">
        <v>21</v>
      </c>
      <c r="E5" s="1126">
        <f>DADOS!C13</f>
        <v>0</v>
      </c>
      <c r="F5" s="1126" t="s">
        <v>9</v>
      </c>
      <c r="G5" s="1126" t="s">
        <v>9</v>
      </c>
      <c r="H5" s="480" t="s">
        <v>22</v>
      </c>
      <c r="I5" s="480">
        <f>DADOS!C14</f>
        <v>0</v>
      </c>
    </row>
    <row r="7" spans="1:10" x14ac:dyDescent="0.25">
      <c r="A7" s="481" t="s">
        <v>23</v>
      </c>
      <c r="B7" s="482" t="s">
        <v>144</v>
      </c>
      <c r="C7" s="483" t="s">
        <v>145</v>
      </c>
      <c r="D7" s="484" t="s">
        <v>146</v>
      </c>
      <c r="E7" s="1129" t="s">
        <v>147</v>
      </c>
      <c r="F7" s="1130"/>
      <c r="G7" s="1131"/>
      <c r="H7" s="1132"/>
      <c r="I7" s="1133"/>
    </row>
    <row r="8" spans="1:10" x14ac:dyDescent="0.25">
      <c r="A8" s="485" t="s">
        <v>148</v>
      </c>
      <c r="B8" s="486">
        <v>3.8</v>
      </c>
      <c r="C8" s="487">
        <v>4.67</v>
      </c>
      <c r="D8" s="488">
        <v>4.01</v>
      </c>
      <c r="E8" s="1134" t="s">
        <v>149</v>
      </c>
      <c r="F8" s="1135"/>
      <c r="G8" s="1136"/>
      <c r="H8" s="1137"/>
      <c r="I8" s="1138"/>
      <c r="J8" s="489">
        <f t="shared" ref="J8:J13" si="0">D8/100</f>
        <v>4.0099999999999997E-2</v>
      </c>
    </row>
    <row r="9" spans="1:10" x14ac:dyDescent="0.25">
      <c r="A9" s="490" t="s">
        <v>150</v>
      </c>
      <c r="B9" s="491">
        <v>0.32</v>
      </c>
      <c r="C9" s="492">
        <v>0.74</v>
      </c>
      <c r="D9" s="493">
        <v>0.4</v>
      </c>
      <c r="E9" s="1139" t="s">
        <v>151</v>
      </c>
      <c r="F9" s="1140"/>
      <c r="G9" s="1141"/>
      <c r="H9" s="1142"/>
      <c r="I9" s="1143"/>
      <c r="J9" s="494">
        <f t="shared" si="0"/>
        <v>4.0000000000000001E-3</v>
      </c>
    </row>
    <row r="10" spans="1:10" x14ac:dyDescent="0.25">
      <c r="A10" s="495" t="s">
        <v>152</v>
      </c>
      <c r="B10" s="496">
        <v>0.5</v>
      </c>
      <c r="C10" s="497">
        <v>0.97</v>
      </c>
      <c r="D10" s="498">
        <v>0.56000000000000005</v>
      </c>
      <c r="E10" s="1144" t="s">
        <v>153</v>
      </c>
      <c r="F10" s="1145"/>
      <c r="G10" s="1146"/>
      <c r="H10" s="1147"/>
      <c r="I10" s="1148"/>
      <c r="J10" s="499">
        <f t="shared" si="0"/>
        <v>5.6000000000000008E-3</v>
      </c>
    </row>
    <row r="11" spans="1:10" x14ac:dyDescent="0.25">
      <c r="A11" s="500" t="s">
        <v>154</v>
      </c>
      <c r="B11" s="501">
        <v>1.02</v>
      </c>
      <c r="C11" s="502">
        <v>1.21</v>
      </c>
      <c r="D11" s="503">
        <v>1.1100000000000001</v>
      </c>
      <c r="E11" s="1149" t="s">
        <v>155</v>
      </c>
      <c r="F11" s="1150"/>
      <c r="G11" s="1151"/>
      <c r="H11" s="1152"/>
      <c r="I11" s="1153"/>
      <c r="J11" s="504">
        <f t="shared" si="0"/>
        <v>1.11E-2</v>
      </c>
    </row>
    <row r="12" spans="1:10" x14ac:dyDescent="0.25">
      <c r="A12" s="505" t="s">
        <v>156</v>
      </c>
      <c r="B12" s="506">
        <v>6.64</v>
      </c>
      <c r="C12" s="507">
        <v>8.69</v>
      </c>
      <c r="D12" s="508">
        <v>7.3</v>
      </c>
      <c r="E12" s="1154" t="s">
        <v>157</v>
      </c>
      <c r="F12" s="1155"/>
      <c r="G12" s="1156"/>
      <c r="H12" s="1157"/>
      <c r="I12" s="1158"/>
      <c r="J12" s="509">
        <f t="shared" si="0"/>
        <v>7.2999999999999995E-2</v>
      </c>
    </row>
    <row r="13" spans="1:10" x14ac:dyDescent="0.25">
      <c r="A13" s="510" t="s">
        <v>158</v>
      </c>
      <c r="B13" s="511">
        <v>5.65</v>
      </c>
      <c r="C13" s="512">
        <v>10.65</v>
      </c>
      <c r="D13" s="513">
        <f>I15+I18+I19</f>
        <v>5.65</v>
      </c>
      <c r="E13" s="1159" t="s">
        <v>159</v>
      </c>
      <c r="F13" s="1160"/>
      <c r="G13" s="1161"/>
      <c r="H13" s="1162"/>
      <c r="I13" s="1163"/>
      <c r="J13" s="514">
        <f t="shared" si="0"/>
        <v>5.6500000000000002E-2</v>
      </c>
    </row>
    <row r="14" spans="1:10" x14ac:dyDescent="0.25">
      <c r="C14" s="515" t="s">
        <v>160</v>
      </c>
      <c r="D14" s="516">
        <f>ROUND(((((1+J8+J9+J10)*(1+J11)*(1+J12)/(1-J15-J18))-1)*100),2)</f>
        <v>20.7</v>
      </c>
    </row>
    <row r="15" spans="1:10" x14ac:dyDescent="0.25">
      <c r="F15" s="1164" t="s">
        <v>161</v>
      </c>
      <c r="G15" s="1165"/>
      <c r="H15" s="1166"/>
      <c r="I15" s="517">
        <v>3.65</v>
      </c>
      <c r="J15" s="518">
        <f>I15/100</f>
        <v>3.6499999999999998E-2</v>
      </c>
    </row>
    <row r="16" spans="1:10" x14ac:dyDescent="0.25">
      <c r="F16" s="1167" t="s">
        <v>162</v>
      </c>
      <c r="G16" s="1168"/>
      <c r="H16" s="1169"/>
      <c r="I16" s="519">
        <v>2</v>
      </c>
      <c r="J16" s="520">
        <f>I16/100</f>
        <v>0.02</v>
      </c>
    </row>
    <row r="17" spans="5:10" x14ac:dyDescent="0.25">
      <c r="F17" s="1170" t="s">
        <v>163</v>
      </c>
      <c r="G17" s="1171"/>
      <c r="H17" s="1172"/>
      <c r="I17" s="521">
        <v>100</v>
      </c>
    </row>
    <row r="18" spans="5:10" x14ac:dyDescent="0.25">
      <c r="F18" s="1173" t="s">
        <v>164</v>
      </c>
      <c r="G18" s="1174"/>
      <c r="H18" s="1175"/>
      <c r="I18" s="522">
        <f>((I17*I16)/100)</f>
        <v>2</v>
      </c>
      <c r="J18" s="523">
        <f>I18/100</f>
        <v>0.02</v>
      </c>
    </row>
    <row r="19" spans="5:10" x14ac:dyDescent="0.25">
      <c r="F19" s="1176" t="s">
        <v>165</v>
      </c>
      <c r="G19" s="1177"/>
      <c r="H19" s="1178"/>
      <c r="I19" s="524">
        <v>0</v>
      </c>
    </row>
    <row r="29" spans="5:10" x14ac:dyDescent="0.25">
      <c r="E29" s="1179">
        <f>DADOS!C11</f>
        <v>0</v>
      </c>
      <c r="F29" s="1179"/>
      <c r="G29" s="1179"/>
      <c r="H29" s="1179"/>
      <c r="I29" s="1179"/>
    </row>
    <row r="30" spans="5:10" x14ac:dyDescent="0.25">
      <c r="E30" s="1180">
        <f>DADOS!C12</f>
        <v>0</v>
      </c>
      <c r="F30" s="1088"/>
      <c r="G30" s="1088"/>
      <c r="H30" s="1088"/>
      <c r="I30" s="1088"/>
    </row>
  </sheetData>
  <sheetProtection password="BF59" sheet="1" objects="1" scenarios="1" selectLockedCells="1"/>
  <mergeCells count="18">
    <mergeCell ref="F19:H19"/>
    <mergeCell ref="E29:I29"/>
    <mergeCell ref="E30:I30"/>
    <mergeCell ref="E13:I13"/>
    <mergeCell ref="F15:H15"/>
    <mergeCell ref="F16:H16"/>
    <mergeCell ref="F17:H17"/>
    <mergeCell ref="F18:H18"/>
    <mergeCell ref="E8:I8"/>
    <mergeCell ref="E9:I9"/>
    <mergeCell ref="E10:I10"/>
    <mergeCell ref="E11:I11"/>
    <mergeCell ref="E12:I12"/>
    <mergeCell ref="B4:F4"/>
    <mergeCell ref="H4:I4"/>
    <mergeCell ref="B5:C5"/>
    <mergeCell ref="E5:G5"/>
    <mergeCell ref="E7:I7"/>
  </mergeCells>
  <pageMargins left="0.5" right="0.5" top="0.75" bottom="0.75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7"/>
  <sheetViews>
    <sheetView workbookViewId="0"/>
  </sheetViews>
  <sheetFormatPr defaultRowHeight="15" x14ac:dyDescent="0.25"/>
  <cols>
    <col min="1" max="1" width="10" customWidth="1"/>
    <col min="2" max="4" width="15" customWidth="1"/>
    <col min="5" max="9" width="10" customWidth="1"/>
  </cols>
  <sheetData>
    <row r="1" spans="1:10" x14ac:dyDescent="0.25">
      <c r="A1" s="525" t="s">
        <v>0</v>
      </c>
    </row>
    <row r="2" spans="1:10" x14ac:dyDescent="0.25">
      <c r="A2" s="525" t="s">
        <v>16</v>
      </c>
    </row>
    <row r="3" spans="1:10" x14ac:dyDescent="0.25">
      <c r="A3" s="525" t="s">
        <v>17</v>
      </c>
      <c r="B3" s="2" t="str">
        <f>DADOS!C3</f>
        <v>20/10/2022</v>
      </c>
    </row>
    <row r="4" spans="1:10" x14ac:dyDescent="0.25">
      <c r="A4" s="525" t="s">
        <v>18</v>
      </c>
      <c r="B4" s="1181">
        <f>DADOS!C7</f>
        <v>0</v>
      </c>
      <c r="C4" s="1088"/>
      <c r="D4" s="1088"/>
      <c r="E4" s="1088"/>
      <c r="F4" s="1088"/>
      <c r="G4" s="525" t="s">
        <v>19</v>
      </c>
      <c r="H4" s="1182" t="str">
        <f>DADOS!C9</f>
        <v/>
      </c>
      <c r="I4" s="1088"/>
    </row>
    <row r="5" spans="1:10" x14ac:dyDescent="0.25">
      <c r="A5" s="525" t="s">
        <v>20</v>
      </c>
      <c r="B5" s="1183" t="str">
        <f>DADOS!C8</f>
        <v/>
      </c>
      <c r="C5" s="1181" t="s">
        <v>9</v>
      </c>
      <c r="D5" s="525" t="s">
        <v>21</v>
      </c>
      <c r="E5" s="1181">
        <f>DADOS!C13</f>
        <v>0</v>
      </c>
      <c r="F5" s="1181" t="s">
        <v>9</v>
      </c>
      <c r="G5" s="1181" t="s">
        <v>9</v>
      </c>
      <c r="H5" s="525" t="s">
        <v>22</v>
      </c>
      <c r="I5" s="525">
        <f>DADOS!C14</f>
        <v>0</v>
      </c>
    </row>
    <row r="7" spans="1:10" x14ac:dyDescent="0.25">
      <c r="A7" s="526" t="s">
        <v>23</v>
      </c>
      <c r="B7" s="527" t="s">
        <v>144</v>
      </c>
      <c r="C7" s="528" t="s">
        <v>145</v>
      </c>
      <c r="D7" s="529" t="s">
        <v>146</v>
      </c>
      <c r="E7" s="1184" t="s">
        <v>147</v>
      </c>
      <c r="F7" s="1185"/>
      <c r="G7" s="1186"/>
      <c r="H7" s="1187"/>
      <c r="I7" s="1188"/>
    </row>
    <row r="8" spans="1:10" x14ac:dyDescent="0.25">
      <c r="A8" s="530" t="s">
        <v>148</v>
      </c>
      <c r="B8" s="531">
        <v>1.5</v>
      </c>
      <c r="C8" s="532">
        <v>4.49</v>
      </c>
      <c r="D8" s="533">
        <v>0</v>
      </c>
      <c r="E8" s="1189" t="s">
        <v>149</v>
      </c>
      <c r="F8" s="1190"/>
      <c r="G8" s="1191"/>
      <c r="H8" s="1192"/>
      <c r="I8" s="1193"/>
      <c r="J8" s="534">
        <f t="shared" ref="J8:J13" si="0">D8/100</f>
        <v>0</v>
      </c>
    </row>
    <row r="9" spans="1:10" x14ac:dyDescent="0.25">
      <c r="A9" s="535" t="s">
        <v>150</v>
      </c>
      <c r="B9" s="536">
        <v>0.3</v>
      </c>
      <c r="C9" s="537">
        <v>0.82</v>
      </c>
      <c r="D9" s="538">
        <v>0</v>
      </c>
      <c r="E9" s="1194" t="s">
        <v>151</v>
      </c>
      <c r="F9" s="1195"/>
      <c r="G9" s="1196"/>
      <c r="H9" s="1197"/>
      <c r="I9" s="1198"/>
      <c r="J9" s="539">
        <f t="shared" si="0"/>
        <v>0</v>
      </c>
    </row>
    <row r="10" spans="1:10" x14ac:dyDescent="0.25">
      <c r="A10" s="540" t="s">
        <v>152</v>
      </c>
      <c r="B10" s="541">
        <v>0.56000000000000005</v>
      </c>
      <c r="C10" s="542">
        <v>0.89</v>
      </c>
      <c r="D10" s="543">
        <v>0</v>
      </c>
      <c r="E10" s="1199" t="s">
        <v>153</v>
      </c>
      <c r="F10" s="1200"/>
      <c r="G10" s="1201"/>
      <c r="H10" s="1202"/>
      <c r="I10" s="1203"/>
      <c r="J10" s="544">
        <f t="shared" si="0"/>
        <v>0</v>
      </c>
    </row>
    <row r="11" spans="1:10" x14ac:dyDescent="0.25">
      <c r="A11" s="545" t="s">
        <v>154</v>
      </c>
      <c r="B11" s="546">
        <v>0.85</v>
      </c>
      <c r="C11" s="547">
        <v>1.1100000000000001</v>
      </c>
      <c r="D11" s="548">
        <v>0</v>
      </c>
      <c r="E11" s="1204" t="s">
        <v>155</v>
      </c>
      <c r="F11" s="1205"/>
      <c r="G11" s="1206"/>
      <c r="H11" s="1207"/>
      <c r="I11" s="1208"/>
      <c r="J11" s="549">
        <f t="shared" si="0"/>
        <v>0</v>
      </c>
    </row>
    <row r="12" spans="1:10" x14ac:dyDescent="0.25">
      <c r="A12" s="550" t="s">
        <v>156</v>
      </c>
      <c r="B12" s="551">
        <v>3.5</v>
      </c>
      <c r="C12" s="552">
        <v>6.22</v>
      </c>
      <c r="D12" s="553">
        <v>0</v>
      </c>
      <c r="E12" s="1209" t="s">
        <v>157</v>
      </c>
      <c r="F12" s="1210"/>
      <c r="G12" s="1211"/>
      <c r="H12" s="1212"/>
      <c r="I12" s="1213"/>
      <c r="J12" s="554">
        <f t="shared" si="0"/>
        <v>0</v>
      </c>
    </row>
    <row r="13" spans="1:10" x14ac:dyDescent="0.25">
      <c r="A13" s="555" t="s">
        <v>158</v>
      </c>
      <c r="B13" s="556">
        <v>5.65</v>
      </c>
      <c r="C13" s="557">
        <v>10.65</v>
      </c>
      <c r="D13" s="558">
        <f>I15+I18+I19</f>
        <v>3.65</v>
      </c>
      <c r="E13" s="1214" t="s">
        <v>159</v>
      </c>
      <c r="F13" s="1215"/>
      <c r="G13" s="1216"/>
      <c r="H13" s="1217"/>
      <c r="I13" s="1218"/>
      <c r="J13" s="559">
        <f t="shared" si="0"/>
        <v>3.6499999999999998E-2</v>
      </c>
    </row>
    <row r="14" spans="1:10" x14ac:dyDescent="0.25">
      <c r="C14" s="560" t="s">
        <v>160</v>
      </c>
      <c r="D14" s="561">
        <f>ROUND(((((1+J8+J9+J10)*(1+J11)*(1+J12)/(1-J15))-1)*100),2)</f>
        <v>3.79</v>
      </c>
    </row>
    <row r="15" spans="1:10" x14ac:dyDescent="0.25">
      <c r="F15" s="1219" t="s">
        <v>161</v>
      </c>
      <c r="G15" s="1220"/>
      <c r="H15" s="1221"/>
      <c r="I15" s="562">
        <v>3.65</v>
      </c>
      <c r="J15" s="563">
        <f>I15/100</f>
        <v>3.6499999999999998E-2</v>
      </c>
    </row>
    <row r="16" spans="1:10" x14ac:dyDescent="0.25">
      <c r="F16" s="1222" t="s">
        <v>165</v>
      </c>
      <c r="G16" s="1223"/>
      <c r="H16" s="1224"/>
      <c r="I16" s="564">
        <v>0</v>
      </c>
    </row>
    <row r="26" spans="5:9" x14ac:dyDescent="0.25">
      <c r="E26" s="1225">
        <f>DADOS!C11</f>
        <v>0</v>
      </c>
      <c r="F26" s="1225"/>
      <c r="G26" s="1225"/>
      <c r="H26" s="1225"/>
      <c r="I26" s="1225"/>
    </row>
    <row r="27" spans="5:9" x14ac:dyDescent="0.25">
      <c r="E27" s="1226">
        <f>DADOS!C12</f>
        <v>0</v>
      </c>
      <c r="F27" s="1088"/>
      <c r="G27" s="1088"/>
      <c r="H27" s="1088"/>
      <c r="I27" s="1088"/>
    </row>
  </sheetData>
  <sheetProtection password="BF59" sheet="1" objects="1" scenarios="1" selectLockedCells="1"/>
  <mergeCells count="15">
    <mergeCell ref="E13:I13"/>
    <mergeCell ref="F15:H15"/>
    <mergeCell ref="F16:H16"/>
    <mergeCell ref="E26:I26"/>
    <mergeCell ref="E27:I27"/>
    <mergeCell ref="E8:I8"/>
    <mergeCell ref="E9:I9"/>
    <mergeCell ref="E10:I10"/>
    <mergeCell ref="E11:I11"/>
    <mergeCell ref="E12:I12"/>
    <mergeCell ref="B4:F4"/>
    <mergeCell ref="H4:I4"/>
    <mergeCell ref="B5:C5"/>
    <mergeCell ref="E5:G5"/>
    <mergeCell ref="E7:I7"/>
  </mergeCells>
  <pageMargins left="0.5" right="0.5" top="0.75" bottom="0.75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4"/>
  <sheetViews>
    <sheetView workbookViewId="0"/>
  </sheetViews>
  <sheetFormatPr defaultRowHeight="15" x14ac:dyDescent="0.25"/>
  <sheetData>
    <row r="1" spans="1:9" x14ac:dyDescent="0.25">
      <c r="A1" s="565" t="s">
        <v>0</v>
      </c>
    </row>
    <row r="2" spans="1:9" x14ac:dyDescent="0.25">
      <c r="A2" s="565" t="s">
        <v>16</v>
      </c>
    </row>
    <row r="3" spans="1:9" x14ac:dyDescent="0.25">
      <c r="A3" s="565" t="s">
        <v>17</v>
      </c>
      <c r="B3" s="2" t="str">
        <f>DADOS!C3</f>
        <v>20/10/2022</v>
      </c>
    </row>
    <row r="4" spans="1:9" x14ac:dyDescent="0.25">
      <c r="A4" s="565" t="s">
        <v>18</v>
      </c>
      <c r="B4" s="1227">
        <f>DADOS!C7</f>
        <v>0</v>
      </c>
      <c r="C4" s="1088"/>
      <c r="D4" s="1088"/>
      <c r="E4" s="1088"/>
      <c r="F4" s="1088"/>
      <c r="G4" s="565" t="s">
        <v>19</v>
      </c>
      <c r="H4" s="1228" t="str">
        <f>DADOS!C9</f>
        <v/>
      </c>
      <c r="I4" s="1088"/>
    </row>
    <row r="5" spans="1:9" x14ac:dyDescent="0.25">
      <c r="A5" s="565" t="s">
        <v>20</v>
      </c>
      <c r="B5" s="1229" t="str">
        <f>DADOS!C8</f>
        <v/>
      </c>
      <c r="C5" s="1227" t="s">
        <v>9</v>
      </c>
      <c r="D5" s="565" t="s">
        <v>21</v>
      </c>
      <c r="E5" s="1227">
        <f>DADOS!C13</f>
        <v>0</v>
      </c>
      <c r="F5" s="1227" t="s">
        <v>9</v>
      </c>
      <c r="G5" s="1227" t="s">
        <v>9</v>
      </c>
      <c r="H5" s="565" t="s">
        <v>22</v>
      </c>
      <c r="I5" s="565">
        <f>DADOS!C14</f>
        <v>0</v>
      </c>
    </row>
    <row r="8" spans="1:9" x14ac:dyDescent="0.25">
      <c r="A8" s="566" t="s">
        <v>166</v>
      </c>
      <c r="B8" s="567">
        <v>1.1428</v>
      </c>
      <c r="C8" s="1230" t="s">
        <v>167</v>
      </c>
      <c r="D8" s="1231"/>
      <c r="E8" s="1232"/>
      <c r="F8" s="1233"/>
      <c r="G8" s="1234"/>
      <c r="H8" s="1235"/>
      <c r="I8" s="1236"/>
    </row>
    <row r="9" spans="1:9" x14ac:dyDescent="0.25">
      <c r="A9" s="568" t="s">
        <v>168</v>
      </c>
      <c r="B9" s="569">
        <v>0.2</v>
      </c>
      <c r="C9" s="1237" t="s">
        <v>169</v>
      </c>
      <c r="D9" s="1238"/>
      <c r="E9" s="1239"/>
      <c r="F9" s="1240"/>
      <c r="G9" s="1241"/>
      <c r="H9" s="1242"/>
      <c r="I9" s="1243"/>
    </row>
    <row r="10" spans="1:9" x14ac:dyDescent="0.25">
      <c r="A10" s="570" t="s">
        <v>170</v>
      </c>
      <c r="B10" s="571">
        <v>0.12</v>
      </c>
      <c r="C10" s="1244" t="s">
        <v>171</v>
      </c>
      <c r="D10" s="1245"/>
      <c r="E10" s="1246"/>
      <c r="F10" s="1247"/>
      <c r="G10" s="1248"/>
      <c r="H10" s="1249"/>
      <c r="I10" s="1250"/>
    </row>
    <row r="11" spans="1:9" x14ac:dyDescent="0.25">
      <c r="A11" s="572" t="s">
        <v>172</v>
      </c>
      <c r="B11" s="573">
        <v>0</v>
      </c>
      <c r="C11" s="1251" t="s">
        <v>173</v>
      </c>
      <c r="D11" s="1252"/>
      <c r="E11" s="1253"/>
      <c r="F11" s="1254"/>
      <c r="G11" s="1255"/>
      <c r="H11" s="1256"/>
      <c r="I11" s="1257"/>
    </row>
    <row r="12" spans="1:9" x14ac:dyDescent="0.25">
      <c r="A12" s="574" t="s">
        <v>174</v>
      </c>
      <c r="B12" s="575">
        <f>(((1+B8+B9)*(1+B10))/(1-B11))</f>
        <v>2.6239360000000009</v>
      </c>
      <c r="C12" s="1088" t="s">
        <v>175</v>
      </c>
      <c r="D12" s="1088"/>
      <c r="E12" s="1088"/>
      <c r="F12" s="1088"/>
      <c r="G12" s="1088"/>
      <c r="H12" s="1088"/>
      <c r="I12" s="1088"/>
    </row>
    <row r="13" spans="1:9" x14ac:dyDescent="0.25">
      <c r="A13" s="576" t="s">
        <v>176</v>
      </c>
      <c r="B13" s="577">
        <f>((1+B10)/(1-B11))</f>
        <v>1.1200000000000001</v>
      </c>
      <c r="C13" s="1088" t="s">
        <v>177</v>
      </c>
      <c r="D13" s="1088"/>
      <c r="E13" s="1088"/>
      <c r="F13" s="1088"/>
      <c r="G13" s="1088"/>
      <c r="H13" s="1088"/>
      <c r="I13" s="1088"/>
    </row>
    <row r="23" spans="5:9" x14ac:dyDescent="0.25">
      <c r="E23" s="1258">
        <f>DADOS!C11</f>
        <v>0</v>
      </c>
      <c r="F23" s="1258"/>
      <c r="G23" s="1258"/>
      <c r="H23" s="1258"/>
      <c r="I23" s="1258"/>
    </row>
    <row r="24" spans="5:9" x14ac:dyDescent="0.25">
      <c r="E24" s="1259">
        <f>DADOS!C12</f>
        <v>0</v>
      </c>
      <c r="F24" s="1088"/>
      <c r="G24" s="1088"/>
      <c r="H24" s="1088"/>
      <c r="I24" s="1088"/>
    </row>
  </sheetData>
  <sheetProtection password="BF59" sheet="1" objects="1" scenarios="1" selectLockedCells="1"/>
  <mergeCells count="12">
    <mergeCell ref="E23:I23"/>
    <mergeCell ref="E24:I24"/>
    <mergeCell ref="C9:I9"/>
    <mergeCell ref="C10:I10"/>
    <mergeCell ref="C11:I11"/>
    <mergeCell ref="C12:I12"/>
    <mergeCell ref="C13:I13"/>
    <mergeCell ref="B4:F4"/>
    <mergeCell ref="H4:I4"/>
    <mergeCell ref="B5:C5"/>
    <mergeCell ref="E5:G5"/>
    <mergeCell ref="C8:I8"/>
  </mergeCells>
  <pageMargins left="0.5" right="0.5" top="0.75" bottom="0.75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62"/>
  <sheetViews>
    <sheetView workbookViewId="0"/>
  </sheetViews>
  <sheetFormatPr defaultRowHeight="15" x14ac:dyDescent="0.25"/>
  <cols>
    <col min="1" max="2" width="10" customWidth="1"/>
    <col min="3" max="3" width="50" customWidth="1"/>
    <col min="4" max="4" width="10" customWidth="1"/>
    <col min="5" max="7" width="15" customWidth="1"/>
  </cols>
  <sheetData>
    <row r="1" spans="1:16" x14ac:dyDescent="0.25">
      <c r="A1" s="578" t="s">
        <v>0</v>
      </c>
    </row>
    <row r="2" spans="1:16" x14ac:dyDescent="0.25">
      <c r="A2" s="578" t="s">
        <v>16</v>
      </c>
    </row>
    <row r="3" spans="1:16" x14ac:dyDescent="0.25">
      <c r="A3" s="578" t="s">
        <v>17</v>
      </c>
      <c r="B3" s="2" t="str">
        <f>DADOS!C3</f>
        <v>20/10/2022</v>
      </c>
    </row>
    <row r="4" spans="1:16" x14ac:dyDescent="0.25">
      <c r="A4" s="578" t="s">
        <v>18</v>
      </c>
      <c r="B4" s="1260">
        <f>DADOS!C7</f>
        <v>0</v>
      </c>
      <c r="C4" s="1088"/>
      <c r="D4" s="1088"/>
      <c r="E4" s="1088"/>
      <c r="F4" s="1088"/>
      <c r="G4" s="578" t="s">
        <v>19</v>
      </c>
      <c r="H4" s="1261" t="str">
        <f>DADOS!C9</f>
        <v/>
      </c>
      <c r="I4" s="1088"/>
    </row>
    <row r="5" spans="1:16" x14ac:dyDescent="0.25">
      <c r="A5" s="578" t="s">
        <v>20</v>
      </c>
      <c r="B5" s="1262" t="str">
        <f>DADOS!C8</f>
        <v/>
      </c>
      <c r="C5" s="1260" t="s">
        <v>9</v>
      </c>
      <c r="D5" s="578" t="s">
        <v>21</v>
      </c>
      <c r="E5" s="1260">
        <f>DADOS!C13</f>
        <v>0</v>
      </c>
      <c r="F5" s="1260" t="s">
        <v>9</v>
      </c>
      <c r="G5" s="1260" t="s">
        <v>9</v>
      </c>
      <c r="H5" s="578" t="s">
        <v>22</v>
      </c>
      <c r="I5" s="578">
        <f>DADOS!C14</f>
        <v>0</v>
      </c>
    </row>
    <row r="6" spans="1:16" ht="43.5" x14ac:dyDescent="0.25">
      <c r="J6" s="592" t="s">
        <v>189</v>
      </c>
      <c r="K6" s="592" t="s">
        <v>9</v>
      </c>
      <c r="L6" s="592" t="s">
        <v>9</v>
      </c>
      <c r="M6" s="592" t="s">
        <v>9</v>
      </c>
      <c r="N6" s="592" t="s">
        <v>9</v>
      </c>
      <c r="O6" s="592" t="s">
        <v>9</v>
      </c>
    </row>
    <row r="7" spans="1:16" x14ac:dyDescent="0.25">
      <c r="A7" s="579" t="s">
        <v>178</v>
      </c>
      <c r="B7" s="580" t="s">
        <v>23</v>
      </c>
      <c r="C7" s="581" t="s">
        <v>179</v>
      </c>
      <c r="D7" s="582" t="s">
        <v>180</v>
      </c>
      <c r="E7" s="583" t="s">
        <v>181</v>
      </c>
      <c r="F7" s="584" t="s">
        <v>182</v>
      </c>
      <c r="G7" s="1263" t="s">
        <v>183</v>
      </c>
      <c r="H7" s="1264"/>
      <c r="J7" s="585" t="s">
        <v>34</v>
      </c>
      <c r="K7" s="586" t="s">
        <v>184</v>
      </c>
      <c r="L7" s="587" t="s">
        <v>185</v>
      </c>
      <c r="M7" s="588" t="s">
        <v>186</v>
      </c>
      <c r="N7" s="589" t="s">
        <v>187</v>
      </c>
      <c r="O7" s="590" t="s">
        <v>188</v>
      </c>
      <c r="P7" s="591" t="s">
        <v>160</v>
      </c>
    </row>
    <row r="8" spans="1:16" x14ac:dyDescent="0.25">
      <c r="A8" s="593" t="s">
        <v>190</v>
      </c>
      <c r="B8" s="594" t="s">
        <v>34</v>
      </c>
      <c r="C8" s="595" t="s">
        <v>35</v>
      </c>
      <c r="D8" s="596"/>
      <c r="E8" s="597"/>
      <c r="F8" s="598"/>
      <c r="G8" s="1265"/>
      <c r="H8" s="1266"/>
    </row>
    <row r="9" spans="1:16" x14ac:dyDescent="0.25">
      <c r="A9" s="599" t="s">
        <v>39</v>
      </c>
      <c r="B9" s="600" t="s">
        <v>37</v>
      </c>
      <c r="C9" s="1267" t="s">
        <v>38</v>
      </c>
      <c r="D9" s="1088"/>
      <c r="E9" s="1088"/>
      <c r="F9" s="1088"/>
      <c r="G9" s="1088"/>
      <c r="H9" s="1088"/>
    </row>
    <row r="10" spans="1:16" ht="22.5" x14ac:dyDescent="0.25">
      <c r="A10" s="601" t="s">
        <v>23</v>
      </c>
      <c r="B10" s="602" t="s">
        <v>40</v>
      </c>
      <c r="C10" s="603" t="s">
        <v>41</v>
      </c>
      <c r="D10" s="604" t="s">
        <v>191</v>
      </c>
      <c r="E10" s="605">
        <v>1149.44</v>
      </c>
      <c r="F10" s="606">
        <v>3448.32</v>
      </c>
      <c r="G10" s="1268" t="s">
        <v>192</v>
      </c>
      <c r="H10" s="1269"/>
      <c r="J10" s="607"/>
      <c r="K10" s="608"/>
      <c r="L10" s="609"/>
      <c r="M10" s="610"/>
      <c r="N10" s="611"/>
      <c r="O10" s="612"/>
      <c r="P10" s="613">
        <f>SUM(J10:O10)</f>
        <v>0</v>
      </c>
    </row>
    <row r="11" spans="1:16" x14ac:dyDescent="0.25">
      <c r="A11" s="614" t="s">
        <v>39</v>
      </c>
      <c r="B11" s="615" t="s">
        <v>43</v>
      </c>
      <c r="C11" s="1270" t="s">
        <v>44</v>
      </c>
      <c r="D11" s="1088"/>
      <c r="E11" s="1088"/>
      <c r="F11" s="1088"/>
      <c r="G11" s="1088"/>
      <c r="H11" s="1088"/>
    </row>
    <row r="12" spans="1:16" ht="33.75" x14ac:dyDescent="0.25">
      <c r="A12" s="616" t="s">
        <v>23</v>
      </c>
      <c r="B12" s="617" t="s">
        <v>45</v>
      </c>
      <c r="C12" s="618" t="s">
        <v>46</v>
      </c>
      <c r="D12" s="619" t="s">
        <v>193</v>
      </c>
      <c r="E12" s="620">
        <v>358.62</v>
      </c>
      <c r="F12" s="621">
        <v>1032.83</v>
      </c>
      <c r="G12" s="1271" t="s">
        <v>44</v>
      </c>
      <c r="H12" s="1272"/>
      <c r="J12" s="622"/>
      <c r="K12" s="623"/>
      <c r="L12" s="624"/>
      <c r="M12" s="625"/>
      <c r="N12" s="626"/>
      <c r="O12" s="627"/>
      <c r="P12" s="628">
        <f t="shared" ref="P12:P26" si="0">SUM(J12:O12)</f>
        <v>0</v>
      </c>
    </row>
    <row r="13" spans="1:16" ht="22.5" x14ac:dyDescent="0.25">
      <c r="A13" s="629" t="s">
        <v>23</v>
      </c>
      <c r="B13" s="630" t="s">
        <v>48</v>
      </c>
      <c r="C13" s="631" t="s">
        <v>49</v>
      </c>
      <c r="D13" s="632" t="s">
        <v>193</v>
      </c>
      <c r="E13" s="633">
        <v>0.37</v>
      </c>
      <c r="F13" s="634">
        <v>436.23</v>
      </c>
      <c r="G13" s="1273" t="s">
        <v>44</v>
      </c>
      <c r="H13" s="1274"/>
      <c r="J13" s="635"/>
      <c r="K13" s="636"/>
      <c r="L13" s="637"/>
      <c r="M13" s="638"/>
      <c r="N13" s="639"/>
      <c r="O13" s="640"/>
      <c r="P13" s="641">
        <f t="shared" si="0"/>
        <v>0</v>
      </c>
    </row>
    <row r="14" spans="1:16" x14ac:dyDescent="0.25">
      <c r="A14" s="642" t="s">
        <v>23</v>
      </c>
      <c r="B14" s="643" t="s">
        <v>50</v>
      </c>
      <c r="C14" s="644" t="s">
        <v>51</v>
      </c>
      <c r="D14" s="645" t="s">
        <v>52</v>
      </c>
      <c r="E14" s="646">
        <v>80.05</v>
      </c>
      <c r="F14" s="647">
        <v>80.05</v>
      </c>
      <c r="G14" s="1275" t="s">
        <v>44</v>
      </c>
      <c r="H14" s="1276"/>
      <c r="J14" s="648"/>
      <c r="K14" s="649"/>
      <c r="L14" s="650"/>
      <c r="M14" s="651"/>
      <c r="N14" s="652"/>
      <c r="O14" s="653"/>
      <c r="P14" s="654">
        <f t="shared" si="0"/>
        <v>0</v>
      </c>
    </row>
    <row r="15" spans="1:16" ht="22.5" x14ac:dyDescent="0.25">
      <c r="A15" s="655" t="s">
        <v>23</v>
      </c>
      <c r="B15" s="656" t="s">
        <v>53</v>
      </c>
      <c r="C15" s="657" t="s">
        <v>54</v>
      </c>
      <c r="D15" s="658" t="s">
        <v>194</v>
      </c>
      <c r="E15" s="659">
        <v>62.62</v>
      </c>
      <c r="F15" s="660">
        <v>102.07</v>
      </c>
      <c r="G15" s="1277" t="s">
        <v>44</v>
      </c>
      <c r="H15" s="1278"/>
      <c r="J15" s="661"/>
      <c r="K15" s="662"/>
      <c r="L15" s="663"/>
      <c r="M15" s="664"/>
      <c r="N15" s="665"/>
      <c r="O15" s="666"/>
      <c r="P15" s="667">
        <f t="shared" si="0"/>
        <v>0</v>
      </c>
    </row>
    <row r="16" spans="1:16" ht="22.5" x14ac:dyDescent="0.25">
      <c r="A16" s="668" t="s">
        <v>23</v>
      </c>
      <c r="B16" s="669" t="s">
        <v>56</v>
      </c>
      <c r="C16" s="670" t="s">
        <v>57</v>
      </c>
      <c r="D16" s="671" t="s">
        <v>58</v>
      </c>
      <c r="E16" s="672">
        <v>1.97</v>
      </c>
      <c r="F16" s="673">
        <v>5.85</v>
      </c>
      <c r="G16" s="1279" t="s">
        <v>44</v>
      </c>
      <c r="H16" s="1280"/>
      <c r="J16" s="674"/>
      <c r="K16" s="675"/>
      <c r="L16" s="676"/>
      <c r="M16" s="677"/>
      <c r="N16" s="678"/>
      <c r="O16" s="679"/>
      <c r="P16" s="680">
        <f t="shared" si="0"/>
        <v>0</v>
      </c>
    </row>
    <row r="17" spans="1:16" ht="22.5" x14ac:dyDescent="0.25">
      <c r="A17" s="681" t="s">
        <v>23</v>
      </c>
      <c r="B17" s="682" t="s">
        <v>59</v>
      </c>
      <c r="C17" s="683" t="s">
        <v>60</v>
      </c>
      <c r="D17" s="684" t="s">
        <v>195</v>
      </c>
      <c r="E17" s="685">
        <v>224.97</v>
      </c>
      <c r="F17" s="686">
        <v>1799.76</v>
      </c>
      <c r="G17" s="1281" t="s">
        <v>44</v>
      </c>
      <c r="H17" s="1282"/>
      <c r="J17" s="687"/>
      <c r="K17" s="688"/>
      <c r="L17" s="689"/>
      <c r="M17" s="690"/>
      <c r="N17" s="691"/>
      <c r="O17" s="692"/>
      <c r="P17" s="693">
        <f t="shared" si="0"/>
        <v>0</v>
      </c>
    </row>
    <row r="18" spans="1:16" ht="33.75" x14ac:dyDescent="0.25">
      <c r="A18" s="694" t="s">
        <v>23</v>
      </c>
      <c r="B18" s="695" t="s">
        <v>61</v>
      </c>
      <c r="C18" s="696" t="s">
        <v>62</v>
      </c>
      <c r="D18" s="697" t="s">
        <v>63</v>
      </c>
      <c r="E18" s="698">
        <v>5.77</v>
      </c>
      <c r="F18" s="699">
        <v>91.17</v>
      </c>
      <c r="G18" s="1283" t="s">
        <v>44</v>
      </c>
      <c r="H18" s="1284"/>
      <c r="J18" s="700"/>
      <c r="K18" s="701"/>
      <c r="L18" s="702"/>
      <c r="M18" s="703"/>
      <c r="N18" s="704"/>
      <c r="O18" s="705"/>
      <c r="P18" s="706">
        <f t="shared" si="0"/>
        <v>0</v>
      </c>
    </row>
    <row r="19" spans="1:16" ht="22.5" x14ac:dyDescent="0.25">
      <c r="A19" s="707" t="s">
        <v>23</v>
      </c>
      <c r="B19" s="708" t="s">
        <v>64</v>
      </c>
      <c r="C19" s="709" t="s">
        <v>65</v>
      </c>
      <c r="D19" s="710" t="s">
        <v>58</v>
      </c>
      <c r="E19" s="711">
        <v>1.83</v>
      </c>
      <c r="F19" s="712">
        <v>52.05</v>
      </c>
      <c r="G19" s="1285" t="s">
        <v>44</v>
      </c>
      <c r="H19" s="1286"/>
      <c r="J19" s="713"/>
      <c r="K19" s="714"/>
      <c r="L19" s="715"/>
      <c r="M19" s="716"/>
      <c r="N19" s="717"/>
      <c r="O19" s="718"/>
      <c r="P19" s="719">
        <f t="shared" si="0"/>
        <v>0</v>
      </c>
    </row>
    <row r="20" spans="1:16" ht="45" x14ac:dyDescent="0.25">
      <c r="A20" s="720" t="s">
        <v>23</v>
      </c>
      <c r="B20" s="721" t="s">
        <v>66</v>
      </c>
      <c r="C20" s="722" t="s">
        <v>67</v>
      </c>
      <c r="D20" s="723" t="s">
        <v>63</v>
      </c>
      <c r="E20" s="724">
        <v>182.99</v>
      </c>
      <c r="F20" s="725">
        <v>197.63</v>
      </c>
      <c r="G20" s="1287" t="s">
        <v>44</v>
      </c>
      <c r="H20" s="1288"/>
      <c r="J20" s="726"/>
      <c r="K20" s="727"/>
      <c r="L20" s="728"/>
      <c r="M20" s="729"/>
      <c r="N20" s="730"/>
      <c r="O20" s="731"/>
      <c r="P20" s="732">
        <f t="shared" si="0"/>
        <v>0</v>
      </c>
    </row>
    <row r="21" spans="1:16" ht="45" x14ac:dyDescent="0.25">
      <c r="A21" s="733" t="s">
        <v>23</v>
      </c>
      <c r="B21" s="734" t="s">
        <v>68</v>
      </c>
      <c r="C21" s="735" t="s">
        <v>69</v>
      </c>
      <c r="D21" s="736" t="s">
        <v>196</v>
      </c>
      <c r="E21" s="737">
        <v>73.599999999999994</v>
      </c>
      <c r="F21" s="738">
        <v>1324.8</v>
      </c>
      <c r="G21" s="1289" t="s">
        <v>44</v>
      </c>
      <c r="H21" s="1290"/>
      <c r="J21" s="739"/>
      <c r="K21" s="740"/>
      <c r="L21" s="741"/>
      <c r="M21" s="742"/>
      <c r="N21" s="743"/>
      <c r="O21" s="744"/>
      <c r="P21" s="745">
        <f t="shared" si="0"/>
        <v>0</v>
      </c>
    </row>
    <row r="22" spans="1:16" ht="33.75" x14ac:dyDescent="0.25">
      <c r="A22" s="746" t="s">
        <v>23</v>
      </c>
      <c r="B22" s="747" t="s">
        <v>71</v>
      </c>
      <c r="C22" s="748" t="s">
        <v>72</v>
      </c>
      <c r="D22" s="749" t="s">
        <v>63</v>
      </c>
      <c r="E22" s="750">
        <v>82.22</v>
      </c>
      <c r="F22" s="751">
        <v>1364.85</v>
      </c>
      <c r="G22" s="1291" t="s">
        <v>44</v>
      </c>
      <c r="H22" s="1292"/>
      <c r="J22" s="752"/>
      <c r="K22" s="753"/>
      <c r="L22" s="754"/>
      <c r="M22" s="755"/>
      <c r="N22" s="756"/>
      <c r="O22" s="757"/>
      <c r="P22" s="758">
        <f t="shared" si="0"/>
        <v>0</v>
      </c>
    </row>
    <row r="23" spans="1:16" ht="33.75" x14ac:dyDescent="0.25">
      <c r="A23" s="759" t="s">
        <v>23</v>
      </c>
      <c r="B23" s="760" t="s">
        <v>73</v>
      </c>
      <c r="C23" s="761" t="s">
        <v>74</v>
      </c>
      <c r="D23" s="762" t="s">
        <v>58</v>
      </c>
      <c r="E23" s="763">
        <v>1.83</v>
      </c>
      <c r="F23" s="764">
        <v>364.54</v>
      </c>
      <c r="G23" s="1293" t="s">
        <v>44</v>
      </c>
      <c r="H23" s="1294"/>
      <c r="J23" s="765"/>
      <c r="K23" s="766"/>
      <c r="L23" s="767"/>
      <c r="M23" s="768"/>
      <c r="N23" s="769"/>
      <c r="O23" s="770"/>
      <c r="P23" s="771">
        <f t="shared" si="0"/>
        <v>0</v>
      </c>
    </row>
    <row r="24" spans="1:16" ht="22.5" x14ac:dyDescent="0.25">
      <c r="A24" s="772" t="s">
        <v>23</v>
      </c>
      <c r="B24" s="773" t="s">
        <v>75</v>
      </c>
      <c r="C24" s="774" t="s">
        <v>76</v>
      </c>
      <c r="D24" s="775" t="s">
        <v>52</v>
      </c>
      <c r="E24" s="776">
        <v>844.38</v>
      </c>
      <c r="F24" s="777">
        <v>6755.04</v>
      </c>
      <c r="G24" s="1295" t="s">
        <v>197</v>
      </c>
      <c r="H24" s="1296"/>
      <c r="J24" s="778"/>
      <c r="K24" s="779"/>
      <c r="L24" s="780"/>
      <c r="M24" s="781"/>
      <c r="N24" s="782"/>
      <c r="O24" s="783"/>
      <c r="P24" s="784">
        <f t="shared" si="0"/>
        <v>0</v>
      </c>
    </row>
    <row r="25" spans="1:16" ht="33.75" x14ac:dyDescent="0.25">
      <c r="A25" s="785" t="s">
        <v>23</v>
      </c>
      <c r="B25" s="786" t="s">
        <v>77</v>
      </c>
      <c r="C25" s="787" t="s">
        <v>78</v>
      </c>
      <c r="D25" s="788" t="s">
        <v>52</v>
      </c>
      <c r="E25" s="789">
        <v>464.95</v>
      </c>
      <c r="F25" s="790">
        <v>3719.6</v>
      </c>
      <c r="G25" s="1297" t="s">
        <v>197</v>
      </c>
      <c r="H25" s="1298"/>
      <c r="J25" s="791"/>
      <c r="K25" s="792"/>
      <c r="L25" s="793"/>
      <c r="M25" s="794"/>
      <c r="N25" s="795"/>
      <c r="O25" s="796"/>
      <c r="P25" s="797">
        <f t="shared" si="0"/>
        <v>0</v>
      </c>
    </row>
    <row r="26" spans="1:16" ht="33.75" x14ac:dyDescent="0.25">
      <c r="A26" s="798" t="s">
        <v>23</v>
      </c>
      <c r="B26" s="799" t="s">
        <v>79</v>
      </c>
      <c r="C26" s="800" t="s">
        <v>80</v>
      </c>
      <c r="D26" s="801" t="s">
        <v>52</v>
      </c>
      <c r="E26" s="802">
        <v>536.28</v>
      </c>
      <c r="F26" s="803">
        <v>3753.96</v>
      </c>
      <c r="G26" s="1299" t="s">
        <v>197</v>
      </c>
      <c r="H26" s="1300"/>
      <c r="J26" s="804"/>
      <c r="K26" s="805"/>
      <c r="L26" s="806"/>
      <c r="M26" s="807"/>
      <c r="N26" s="808"/>
      <c r="O26" s="809"/>
      <c r="P26" s="810">
        <f t="shared" si="0"/>
        <v>0</v>
      </c>
    </row>
    <row r="27" spans="1:16" x14ac:dyDescent="0.25">
      <c r="A27" s="811" t="s">
        <v>39</v>
      </c>
      <c r="B27" s="812" t="s">
        <v>81</v>
      </c>
      <c r="C27" s="1301" t="s">
        <v>82</v>
      </c>
      <c r="D27" s="1088"/>
      <c r="E27" s="1088"/>
      <c r="F27" s="1088"/>
      <c r="G27" s="1088"/>
      <c r="H27" s="1088"/>
    </row>
    <row r="28" spans="1:16" ht="45" x14ac:dyDescent="0.25">
      <c r="A28" s="813" t="s">
        <v>23</v>
      </c>
      <c r="B28" s="814" t="s">
        <v>83</v>
      </c>
      <c r="C28" s="815" t="s">
        <v>84</v>
      </c>
      <c r="D28" s="816" t="s">
        <v>63</v>
      </c>
      <c r="E28" s="817">
        <v>17.09</v>
      </c>
      <c r="F28" s="818">
        <v>4029.82</v>
      </c>
      <c r="G28" s="1302" t="s">
        <v>82</v>
      </c>
      <c r="H28" s="1303"/>
      <c r="J28" s="819"/>
      <c r="K28" s="820"/>
      <c r="L28" s="821"/>
      <c r="M28" s="822"/>
      <c r="N28" s="823"/>
      <c r="O28" s="824"/>
      <c r="P28" s="825">
        <f>SUM(J28:O28)</f>
        <v>0</v>
      </c>
    </row>
    <row r="29" spans="1:16" ht="33.75" x14ac:dyDescent="0.25">
      <c r="A29" s="826" t="s">
        <v>23</v>
      </c>
      <c r="B29" s="827" t="s">
        <v>85</v>
      </c>
      <c r="C29" s="828" t="s">
        <v>86</v>
      </c>
      <c r="D29" s="829" t="s">
        <v>58</v>
      </c>
      <c r="E29" s="830">
        <v>1.83</v>
      </c>
      <c r="F29" s="831">
        <v>776.73</v>
      </c>
      <c r="G29" s="1304" t="s">
        <v>82</v>
      </c>
      <c r="H29" s="1305"/>
      <c r="J29" s="832"/>
      <c r="K29" s="833"/>
      <c r="L29" s="834"/>
      <c r="M29" s="835"/>
      <c r="N29" s="836"/>
      <c r="O29" s="837"/>
      <c r="P29" s="838">
        <f>SUM(J29:O29)</f>
        <v>0</v>
      </c>
    </row>
    <row r="30" spans="1:16" x14ac:dyDescent="0.25">
      <c r="A30" s="839" t="s">
        <v>23</v>
      </c>
      <c r="B30" s="840" t="s">
        <v>87</v>
      </c>
      <c r="C30" s="841" t="s">
        <v>88</v>
      </c>
      <c r="D30" s="842" t="s">
        <v>63</v>
      </c>
      <c r="E30" s="843">
        <v>134.88999999999999</v>
      </c>
      <c r="F30" s="844">
        <v>23855.3</v>
      </c>
      <c r="G30" s="1306" t="s">
        <v>82</v>
      </c>
      <c r="H30" s="1307"/>
      <c r="J30" s="845"/>
      <c r="K30" s="846"/>
      <c r="L30" s="847"/>
      <c r="M30" s="848"/>
      <c r="N30" s="849"/>
      <c r="O30" s="850"/>
      <c r="P30" s="851">
        <f>SUM(J30:O30)</f>
        <v>0</v>
      </c>
    </row>
    <row r="31" spans="1:16" ht="45" x14ac:dyDescent="0.25">
      <c r="A31" s="852" t="s">
        <v>23</v>
      </c>
      <c r="B31" s="853" t="s">
        <v>89</v>
      </c>
      <c r="C31" s="854" t="s">
        <v>90</v>
      </c>
      <c r="D31" s="855" t="s">
        <v>58</v>
      </c>
      <c r="E31" s="856">
        <v>1.83</v>
      </c>
      <c r="F31" s="857">
        <v>5048.71</v>
      </c>
      <c r="G31" s="1308" t="s">
        <v>82</v>
      </c>
      <c r="H31" s="1309"/>
      <c r="J31" s="858"/>
      <c r="K31" s="859"/>
      <c r="L31" s="860"/>
      <c r="M31" s="861"/>
      <c r="N31" s="862"/>
      <c r="O31" s="863"/>
      <c r="P31" s="864">
        <f>SUM(J31:O31)</f>
        <v>0</v>
      </c>
    </row>
    <row r="32" spans="1:16" x14ac:dyDescent="0.25">
      <c r="A32" s="865" t="s">
        <v>39</v>
      </c>
      <c r="B32" s="866" t="s">
        <v>91</v>
      </c>
      <c r="C32" s="1310" t="s">
        <v>92</v>
      </c>
      <c r="D32" s="1088"/>
      <c r="E32" s="1088"/>
      <c r="F32" s="1088"/>
      <c r="G32" s="1088"/>
      <c r="H32" s="1088"/>
    </row>
    <row r="33" spans="1:16" ht="22.5" x14ac:dyDescent="0.25">
      <c r="A33" s="867" t="s">
        <v>23</v>
      </c>
      <c r="B33" s="868" t="s">
        <v>93</v>
      </c>
      <c r="C33" s="869" t="s">
        <v>94</v>
      </c>
      <c r="D33" s="870" t="s">
        <v>63</v>
      </c>
      <c r="E33" s="871">
        <v>150.96</v>
      </c>
      <c r="F33" s="872">
        <v>26697.279999999999</v>
      </c>
      <c r="G33" s="1311" t="s">
        <v>92</v>
      </c>
      <c r="H33" s="1312"/>
      <c r="J33" s="873"/>
      <c r="K33" s="874"/>
      <c r="L33" s="875"/>
      <c r="M33" s="876"/>
      <c r="N33" s="877"/>
      <c r="O33" s="878"/>
      <c r="P33" s="879">
        <f>SUM(J33:O33)</f>
        <v>0</v>
      </c>
    </row>
    <row r="34" spans="1:16" ht="33.75" x14ac:dyDescent="0.25">
      <c r="A34" s="880" t="s">
        <v>23</v>
      </c>
      <c r="B34" s="881" t="s">
        <v>95</v>
      </c>
      <c r="C34" s="882" t="s">
        <v>96</v>
      </c>
      <c r="D34" s="883" t="s">
        <v>58</v>
      </c>
      <c r="E34" s="884">
        <v>1.83</v>
      </c>
      <c r="F34" s="885">
        <v>3883.63</v>
      </c>
      <c r="G34" s="1313" t="s">
        <v>92</v>
      </c>
      <c r="H34" s="1314"/>
      <c r="J34" s="886"/>
      <c r="K34" s="887"/>
      <c r="L34" s="888"/>
      <c r="M34" s="889"/>
      <c r="N34" s="890"/>
      <c r="O34" s="891"/>
      <c r="P34" s="892">
        <f>SUM(J34:O34)</f>
        <v>0</v>
      </c>
    </row>
    <row r="35" spans="1:16" x14ac:dyDescent="0.25">
      <c r="A35" s="893" t="s">
        <v>39</v>
      </c>
      <c r="B35" s="894" t="s">
        <v>97</v>
      </c>
      <c r="C35" s="1315" t="s">
        <v>98</v>
      </c>
      <c r="D35" s="1088"/>
      <c r="E35" s="1088"/>
      <c r="F35" s="1088"/>
      <c r="G35" s="1088"/>
      <c r="H35" s="1088"/>
    </row>
    <row r="36" spans="1:16" ht="22.5" x14ac:dyDescent="0.25">
      <c r="A36" s="895" t="s">
        <v>23</v>
      </c>
      <c r="B36" s="896" t="s">
        <v>99</v>
      </c>
      <c r="C36" s="897" t="s">
        <v>100</v>
      </c>
      <c r="D36" s="898" t="s">
        <v>193</v>
      </c>
      <c r="E36" s="899">
        <v>10.07</v>
      </c>
      <c r="F36" s="900">
        <v>11872.53</v>
      </c>
      <c r="G36" s="1316" t="s">
        <v>197</v>
      </c>
      <c r="H36" s="1317"/>
      <c r="J36" s="901"/>
      <c r="K36" s="902"/>
      <c r="L36" s="903"/>
      <c r="M36" s="904"/>
      <c r="N36" s="905"/>
      <c r="O36" s="906"/>
      <c r="P36" s="907">
        <f>SUM(J36:O36)</f>
        <v>0</v>
      </c>
    </row>
    <row r="37" spans="1:16" x14ac:dyDescent="0.25">
      <c r="A37" s="908" t="s">
        <v>23</v>
      </c>
      <c r="B37" s="909" t="s">
        <v>101</v>
      </c>
      <c r="C37" s="910" t="s">
        <v>102</v>
      </c>
      <c r="D37" s="911" t="s">
        <v>47</v>
      </c>
      <c r="E37" s="912">
        <v>2.85</v>
      </c>
      <c r="F37" s="913">
        <v>3360.15</v>
      </c>
      <c r="G37" s="1318" t="s">
        <v>197</v>
      </c>
      <c r="H37" s="1319"/>
      <c r="J37" s="914"/>
      <c r="K37" s="915"/>
      <c r="L37" s="916"/>
      <c r="M37" s="917"/>
      <c r="N37" s="918"/>
      <c r="O37" s="919"/>
      <c r="P37" s="920">
        <f>SUM(J37:O37)</f>
        <v>0</v>
      </c>
    </row>
    <row r="38" spans="1:16" ht="56.25" x14ac:dyDescent="0.25">
      <c r="A38" s="921" t="s">
        <v>23</v>
      </c>
      <c r="B38" s="922" t="s">
        <v>103</v>
      </c>
      <c r="C38" s="923" t="s">
        <v>104</v>
      </c>
      <c r="D38" s="924" t="s">
        <v>63</v>
      </c>
      <c r="E38" s="925">
        <v>1437.79</v>
      </c>
      <c r="F38" s="926">
        <v>84757.72</v>
      </c>
      <c r="G38" s="1320" t="s">
        <v>197</v>
      </c>
      <c r="H38" s="1321"/>
      <c r="J38" s="927"/>
      <c r="K38" s="928"/>
      <c r="L38" s="929"/>
      <c r="M38" s="930"/>
      <c r="N38" s="931"/>
      <c r="O38" s="932"/>
      <c r="P38" s="933">
        <f>SUM(J38:O38)</f>
        <v>0</v>
      </c>
    </row>
    <row r="39" spans="1:16" ht="22.5" x14ac:dyDescent="0.25">
      <c r="A39" s="934" t="s">
        <v>23</v>
      </c>
      <c r="B39" s="935" t="s">
        <v>105</v>
      </c>
      <c r="C39" s="936" t="s">
        <v>106</v>
      </c>
      <c r="D39" s="937" t="s">
        <v>107</v>
      </c>
      <c r="E39" s="938">
        <v>1.86</v>
      </c>
      <c r="F39" s="939">
        <v>8913.6200000000008</v>
      </c>
      <c r="G39" s="1322" t="s">
        <v>197</v>
      </c>
      <c r="H39" s="1323"/>
      <c r="J39" s="940"/>
      <c r="K39" s="941"/>
      <c r="L39" s="942"/>
      <c r="M39" s="943"/>
      <c r="N39" s="944"/>
      <c r="O39" s="945"/>
      <c r="P39" s="946">
        <f>SUM(J39:O39)</f>
        <v>0</v>
      </c>
    </row>
    <row r="40" spans="1:16" x14ac:dyDescent="0.25">
      <c r="A40" s="947" t="s">
        <v>39</v>
      </c>
      <c r="B40" s="948" t="s">
        <v>108</v>
      </c>
      <c r="C40" s="1324" t="s">
        <v>109</v>
      </c>
      <c r="D40" s="1088"/>
      <c r="E40" s="1088"/>
      <c r="F40" s="1088"/>
      <c r="G40" s="1088"/>
      <c r="H40" s="1088"/>
    </row>
    <row r="41" spans="1:16" ht="33.75" x14ac:dyDescent="0.25">
      <c r="A41" s="949" t="s">
        <v>23</v>
      </c>
      <c r="B41" s="950" t="s">
        <v>110</v>
      </c>
      <c r="C41" s="951" t="s">
        <v>111</v>
      </c>
      <c r="D41" s="952" t="s">
        <v>70</v>
      </c>
      <c r="E41" s="953">
        <v>51.15</v>
      </c>
      <c r="F41" s="954">
        <v>12327.15</v>
      </c>
      <c r="G41" s="1325" t="s">
        <v>109</v>
      </c>
      <c r="H41" s="1326"/>
      <c r="J41" s="955"/>
      <c r="K41" s="956"/>
      <c r="L41" s="957"/>
      <c r="M41" s="958"/>
      <c r="N41" s="959"/>
      <c r="O41" s="960"/>
      <c r="P41" s="961">
        <f>SUM(J41:O41)</f>
        <v>0</v>
      </c>
    </row>
    <row r="42" spans="1:16" ht="22.5" x14ac:dyDescent="0.25">
      <c r="A42" s="962" t="s">
        <v>23</v>
      </c>
      <c r="B42" s="963" t="s">
        <v>112</v>
      </c>
      <c r="C42" s="964" t="s">
        <v>113</v>
      </c>
      <c r="D42" s="965" t="s">
        <v>63</v>
      </c>
      <c r="E42" s="966">
        <v>137.75</v>
      </c>
      <c r="F42" s="967">
        <v>3037.39</v>
      </c>
      <c r="G42" s="1327" t="s">
        <v>109</v>
      </c>
      <c r="H42" s="1328"/>
      <c r="J42" s="968"/>
      <c r="K42" s="969"/>
      <c r="L42" s="970"/>
      <c r="M42" s="971"/>
      <c r="N42" s="972"/>
      <c r="O42" s="973"/>
      <c r="P42" s="974">
        <f>SUM(J42:O42)</f>
        <v>0</v>
      </c>
    </row>
    <row r="43" spans="1:16" ht="56.25" x14ac:dyDescent="0.25">
      <c r="A43" s="975" t="s">
        <v>23</v>
      </c>
      <c r="B43" s="976" t="s">
        <v>114</v>
      </c>
      <c r="C43" s="977" t="s">
        <v>115</v>
      </c>
      <c r="D43" s="978" t="s">
        <v>47</v>
      </c>
      <c r="E43" s="979">
        <v>68.69</v>
      </c>
      <c r="F43" s="980">
        <v>24323.13</v>
      </c>
      <c r="G43" s="1329" t="s">
        <v>109</v>
      </c>
      <c r="H43" s="1330"/>
      <c r="J43" s="981"/>
      <c r="K43" s="982"/>
      <c r="L43" s="983"/>
      <c r="M43" s="984"/>
      <c r="N43" s="985"/>
      <c r="O43" s="986"/>
      <c r="P43" s="987">
        <f>SUM(J43:O43)</f>
        <v>0</v>
      </c>
    </row>
    <row r="44" spans="1:16" ht="67.5" x14ac:dyDescent="0.25">
      <c r="A44" s="988" t="s">
        <v>23</v>
      </c>
      <c r="B44" s="989" t="s">
        <v>116</v>
      </c>
      <c r="C44" s="990" t="s">
        <v>117</v>
      </c>
      <c r="D44" s="991" t="s">
        <v>47</v>
      </c>
      <c r="E44" s="992">
        <v>75.11</v>
      </c>
      <c r="F44" s="993">
        <v>6520.3</v>
      </c>
      <c r="G44" s="1331" t="s">
        <v>109</v>
      </c>
      <c r="H44" s="1332"/>
      <c r="J44" s="994"/>
      <c r="K44" s="995"/>
      <c r="L44" s="996"/>
      <c r="M44" s="997"/>
      <c r="N44" s="998"/>
      <c r="O44" s="999"/>
      <c r="P44" s="1000">
        <f>SUM(J44:O44)</f>
        <v>0</v>
      </c>
    </row>
    <row r="45" spans="1:16" x14ac:dyDescent="0.25">
      <c r="A45" s="1001" t="s">
        <v>39</v>
      </c>
      <c r="B45" s="1002" t="s">
        <v>118</v>
      </c>
      <c r="C45" s="1333" t="s">
        <v>119</v>
      </c>
      <c r="D45" s="1088"/>
      <c r="E45" s="1088"/>
      <c r="F45" s="1088"/>
      <c r="G45" s="1088"/>
      <c r="H45" s="1088"/>
    </row>
    <row r="46" spans="1:16" ht="22.5" x14ac:dyDescent="0.25">
      <c r="A46" s="1003" t="s">
        <v>23</v>
      </c>
      <c r="B46" s="1004" t="s">
        <v>120</v>
      </c>
      <c r="C46" s="1005" t="s">
        <v>121</v>
      </c>
      <c r="D46" s="1006" t="s">
        <v>47</v>
      </c>
      <c r="E46" s="1007">
        <v>24.59</v>
      </c>
      <c r="F46" s="1008">
        <v>1380.73</v>
      </c>
      <c r="G46" s="1334" t="s">
        <v>119</v>
      </c>
      <c r="H46" s="1335"/>
      <c r="J46" s="1009"/>
      <c r="K46" s="1010"/>
      <c r="L46" s="1011"/>
      <c r="M46" s="1012"/>
      <c r="N46" s="1013"/>
      <c r="O46" s="1014"/>
      <c r="P46" s="1015">
        <f t="shared" ref="P46:P51" si="1">SUM(J46:O46)</f>
        <v>0</v>
      </c>
    </row>
    <row r="47" spans="1:16" ht="33.75" x14ac:dyDescent="0.25">
      <c r="A47" s="1016" t="s">
        <v>23</v>
      </c>
      <c r="B47" s="1017" t="s">
        <v>122</v>
      </c>
      <c r="C47" s="1018" t="s">
        <v>123</v>
      </c>
      <c r="D47" s="1019" t="s">
        <v>63</v>
      </c>
      <c r="E47" s="1020">
        <v>425</v>
      </c>
      <c r="F47" s="1021">
        <v>25.5</v>
      </c>
      <c r="G47" s="1336" t="s">
        <v>119</v>
      </c>
      <c r="H47" s="1337"/>
      <c r="J47" s="1022"/>
      <c r="K47" s="1023"/>
      <c r="L47" s="1024"/>
      <c r="M47" s="1025"/>
      <c r="N47" s="1026"/>
      <c r="O47" s="1027"/>
      <c r="P47" s="1028">
        <f t="shared" si="1"/>
        <v>0</v>
      </c>
    </row>
    <row r="48" spans="1:16" x14ac:dyDescent="0.25">
      <c r="A48" s="1029" t="s">
        <v>23</v>
      </c>
      <c r="B48" s="1030" t="s">
        <v>124</v>
      </c>
      <c r="C48" s="1031" t="s">
        <v>125</v>
      </c>
      <c r="D48" s="1032" t="s">
        <v>63</v>
      </c>
      <c r="E48" s="1033">
        <v>86.7</v>
      </c>
      <c r="F48" s="1034">
        <v>5.2</v>
      </c>
      <c r="G48" s="1338" t="s">
        <v>119</v>
      </c>
      <c r="H48" s="1339"/>
      <c r="J48" s="1035"/>
      <c r="K48" s="1036"/>
      <c r="L48" s="1037"/>
      <c r="M48" s="1038"/>
      <c r="N48" s="1039"/>
      <c r="O48" s="1040"/>
      <c r="P48" s="1041">
        <f t="shared" si="1"/>
        <v>0</v>
      </c>
    </row>
    <row r="49" spans="1:16" ht="22.5" x14ac:dyDescent="0.25">
      <c r="A49" s="1042" t="s">
        <v>23</v>
      </c>
      <c r="B49" s="1043" t="s">
        <v>126</v>
      </c>
      <c r="C49" s="1044" t="s">
        <v>127</v>
      </c>
      <c r="D49" s="1045" t="s">
        <v>195</v>
      </c>
      <c r="E49" s="1046">
        <v>227.04</v>
      </c>
      <c r="F49" s="1047">
        <v>681.12</v>
      </c>
      <c r="G49" s="1340" t="s">
        <v>119</v>
      </c>
      <c r="H49" s="1341"/>
      <c r="J49" s="1048"/>
      <c r="K49" s="1049"/>
      <c r="L49" s="1050"/>
      <c r="M49" s="1051"/>
      <c r="N49" s="1052"/>
      <c r="O49" s="1053"/>
      <c r="P49" s="1054">
        <f t="shared" si="1"/>
        <v>0</v>
      </c>
    </row>
    <row r="50" spans="1:16" ht="33.75" x14ac:dyDescent="0.25">
      <c r="A50" s="1055" t="s">
        <v>23</v>
      </c>
      <c r="B50" s="1056" t="s">
        <v>128</v>
      </c>
      <c r="C50" s="1057" t="s">
        <v>129</v>
      </c>
      <c r="D50" s="1058" t="s">
        <v>195</v>
      </c>
      <c r="E50" s="1059">
        <v>227.04</v>
      </c>
      <c r="F50" s="1060">
        <v>454.08</v>
      </c>
      <c r="G50" s="1342" t="s">
        <v>119</v>
      </c>
      <c r="H50" s="1343"/>
      <c r="J50" s="1061"/>
      <c r="K50" s="1062"/>
      <c r="L50" s="1063"/>
      <c r="M50" s="1064"/>
      <c r="N50" s="1065"/>
      <c r="O50" s="1066"/>
      <c r="P50" s="1067">
        <f t="shared" si="1"/>
        <v>0</v>
      </c>
    </row>
    <row r="51" spans="1:16" ht="33.75" x14ac:dyDescent="0.25">
      <c r="A51" s="1068" t="s">
        <v>23</v>
      </c>
      <c r="B51" s="1069" t="s">
        <v>130</v>
      </c>
      <c r="C51" s="1070" t="s">
        <v>131</v>
      </c>
      <c r="D51" s="1071" t="s">
        <v>195</v>
      </c>
      <c r="E51" s="1072">
        <v>391.2</v>
      </c>
      <c r="F51" s="1073">
        <v>1956</v>
      </c>
      <c r="G51" s="1344" t="s">
        <v>119</v>
      </c>
      <c r="H51" s="1345"/>
      <c r="J51" s="1074"/>
      <c r="K51" s="1075"/>
      <c r="L51" s="1076"/>
      <c r="M51" s="1077"/>
      <c r="N51" s="1078"/>
      <c r="O51" s="1079"/>
      <c r="P51" s="1080">
        <f t="shared" si="1"/>
        <v>0</v>
      </c>
    </row>
    <row r="61" spans="1:16" x14ac:dyDescent="0.25">
      <c r="E61" s="1346">
        <f>DADOS!C11</f>
        <v>0</v>
      </c>
      <c r="F61" s="1346"/>
      <c r="G61" s="1346"/>
      <c r="H61" s="1346"/>
      <c r="I61" s="1346"/>
    </row>
    <row r="62" spans="1:16" x14ac:dyDescent="0.25">
      <c r="E62" s="1347">
        <f>DADOS!C12</f>
        <v>0</v>
      </c>
      <c r="F62" s="1088"/>
      <c r="G62" s="1088"/>
      <c r="H62" s="1088"/>
      <c r="I62" s="1088"/>
    </row>
  </sheetData>
  <sheetProtection password="BF59" sheet="1" objects="1" scenarios="1" selectLockedCells="1"/>
  <mergeCells count="51">
    <mergeCell ref="E62:I62"/>
    <mergeCell ref="G48:H48"/>
    <mergeCell ref="G49:H49"/>
    <mergeCell ref="G50:H50"/>
    <mergeCell ref="G51:H51"/>
    <mergeCell ref="E61:I61"/>
    <mergeCell ref="G43:H43"/>
    <mergeCell ref="G44:H44"/>
    <mergeCell ref="C45:H45"/>
    <mergeCell ref="G46:H46"/>
    <mergeCell ref="G47:H47"/>
    <mergeCell ref="G38:H38"/>
    <mergeCell ref="G39:H39"/>
    <mergeCell ref="C40:H40"/>
    <mergeCell ref="G41:H41"/>
    <mergeCell ref="G42:H42"/>
    <mergeCell ref="G33:H33"/>
    <mergeCell ref="G34:H34"/>
    <mergeCell ref="C35:H35"/>
    <mergeCell ref="G36:H36"/>
    <mergeCell ref="G37:H37"/>
    <mergeCell ref="G28:H28"/>
    <mergeCell ref="G29:H29"/>
    <mergeCell ref="G30:H30"/>
    <mergeCell ref="G31:H31"/>
    <mergeCell ref="C32:H32"/>
    <mergeCell ref="G23:H23"/>
    <mergeCell ref="G24:H24"/>
    <mergeCell ref="G25:H25"/>
    <mergeCell ref="G26:H26"/>
    <mergeCell ref="C27:H27"/>
    <mergeCell ref="G18:H18"/>
    <mergeCell ref="G19:H19"/>
    <mergeCell ref="G20:H20"/>
    <mergeCell ref="G21:H21"/>
    <mergeCell ref="G22:H22"/>
    <mergeCell ref="G13:H13"/>
    <mergeCell ref="G14:H14"/>
    <mergeCell ref="G15:H15"/>
    <mergeCell ref="G16:H16"/>
    <mergeCell ref="G17:H17"/>
    <mergeCell ref="G8:H8"/>
    <mergeCell ref="C9:H9"/>
    <mergeCell ref="G10:H10"/>
    <mergeCell ref="C11:H11"/>
    <mergeCell ref="G12:H12"/>
    <mergeCell ref="B4:F4"/>
    <mergeCell ref="H4:I4"/>
    <mergeCell ref="B5:C5"/>
    <mergeCell ref="E5:G5"/>
    <mergeCell ref="G7:H7"/>
  </mergeCells>
  <pageMargins left="0.5" right="0.5" top="0.75" bottom="0.75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"/>
  <sheetViews>
    <sheetView workbookViewId="0"/>
  </sheetViews>
  <sheetFormatPr defaultRowHeight="15" x14ac:dyDescent="0.25"/>
  <sheetData>
    <row r="1" spans="1:1" x14ac:dyDescent="0.25">
      <c r="A1" s="1081">
        <f>'BDI principal'!D14</f>
        <v>20.7</v>
      </c>
    </row>
    <row r="2" spans="1:1" x14ac:dyDescent="0.25">
      <c r="A2" s="1082">
        <f>'BDI equipamentos'!D14</f>
        <v>3.79</v>
      </c>
    </row>
    <row r="3" spans="1:1" x14ac:dyDescent="0.25">
      <c r="A3" s="1083">
        <f>'BDI Diferenciado'!B12</f>
        <v>2.6239360000000009</v>
      </c>
    </row>
    <row r="4" spans="1:1" x14ac:dyDescent="0.25">
      <c r="A4" s="1084">
        <f>'BDI Diferenciado'!B13</f>
        <v>1.1200000000000001</v>
      </c>
    </row>
  </sheetData>
  <sheetProtection password="BF59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DADOS</vt:lpstr>
      <vt:lpstr>Orçamento</vt:lpstr>
      <vt:lpstr>Cronograma</vt:lpstr>
      <vt:lpstr>BDI principal</vt:lpstr>
      <vt:lpstr>BDI equipamentos</vt:lpstr>
      <vt:lpstr>BDI Diferenciado</vt:lpstr>
      <vt:lpstr>Eventograma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Ivandra de Souza</cp:lastModifiedBy>
  <dcterms:created xsi:type="dcterms:W3CDTF">2022-10-20T14:08:12Z</dcterms:created>
  <dcterms:modified xsi:type="dcterms:W3CDTF">2022-10-20T14:14:51Z</dcterms:modified>
</cp:coreProperties>
</file>