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workbookProtection lockRevision="true" lockStructure="true" lockWindows="true"/>
  <bookViews>
    <workbookView activeTab="0"/>
  </bookViews>
  <sheets>
    <sheet name="DADOS" r:id="rId3" sheetId="1"/>
    <sheet name="Orçamento" r:id="rId4" sheetId="2"/>
    <sheet name="Cronograma" r:id="rId5" sheetId="3"/>
    <sheet name="BDI principal" r:id="rId6" sheetId="4"/>
    <sheet name="BDI equipamentos" r:id="rId7" sheetId="5"/>
    <sheet name="BDI Diferenciado" r:id="rId8" sheetId="6"/>
    <sheet name="Repositório" r:id="rId9" sheetId="7" state="veryHidden"/>
  </sheets>
  <definedNames>
    <definedName name="SourceList">Repositório!$A$1:$A$4</definedName>
  </definedNames>
</workbook>
</file>

<file path=xl/sharedStrings.xml><?xml version="1.0" encoding="utf-8"?>
<sst xmlns="http://schemas.openxmlformats.org/spreadsheetml/2006/main" count="226" uniqueCount="106">
  <si>
    <t>Prefeitura Municipal de Schroeder - SC</t>
  </si>
  <si>
    <t>SEMOSU - Secretaria Municipal de Obras e Serviços Urbanos</t>
  </si>
  <si>
    <t>Data do documento:</t>
  </si>
  <si>
    <t>14/04/2022</t>
  </si>
  <si>
    <t>Licitação número:</t>
  </si>
  <si>
    <t>Lote:</t>
  </si>
  <si>
    <t>Dados da licitante</t>
  </si>
  <si>
    <t>Razão social</t>
  </si>
  <si>
    <t>CNPJ:</t>
  </si>
  <si>
    <t/>
  </si>
  <si>
    <t>Telefone:</t>
  </si>
  <si>
    <t>E-Mail:</t>
  </si>
  <si>
    <t>Nome responsável:</t>
  </si>
  <si>
    <t>CPF responsável:</t>
  </si>
  <si>
    <t>Cidade licitante:</t>
  </si>
  <si>
    <t>UF licitante:</t>
  </si>
  <si>
    <t>Orcamento de obra - Reforma da Cobertura na E.M Clarice Lange Jacobi</t>
  </si>
  <si>
    <t xml:space="preserve">Data: </t>
  </si>
  <si>
    <t xml:space="preserve">Empresa: </t>
  </si>
  <si>
    <t xml:space="preserve">Telefone: </t>
  </si>
  <si>
    <t xml:space="preserve">CNPJ: </t>
  </si>
  <si>
    <t xml:space="preserve">Cidade: </t>
  </si>
  <si>
    <t xml:space="preserve">UF: </t>
  </si>
  <si>
    <t>Item</t>
  </si>
  <si>
    <t>Descrição dos itens</t>
  </si>
  <si>
    <t>U.M.</t>
  </si>
  <si>
    <t>Qtde.</t>
  </si>
  <si>
    <t>Custo base R$</t>
  </si>
  <si>
    <t>Custo Un. R$</t>
  </si>
  <si>
    <t>%BDI/K/TRDE</t>
  </si>
  <si>
    <t>Valor Un. R$</t>
  </si>
  <si>
    <t>Total R$</t>
  </si>
  <si>
    <t>1</t>
  </si>
  <si>
    <t>SERVIÇOS INICIAIS</t>
  </si>
  <si>
    <t>Etapa</t>
  </si>
  <si>
    <t>1.1</t>
  </si>
  <si>
    <t>PLACA DE OBRA EM CHAPA DE AÇO GALVANIZADO (DIMENSÕES CONFORME MEMORIAL) - INCLUSO SARRAFO DE MADEIRA, PONTALETE, PLACA DE OBRA, PREÇO DE AÇO, CARPINTEIRO, SERVENTE, CONCRETO MAGRO.</t>
  </si>
  <si>
    <t>M2</t>
  </si>
  <si>
    <t>1.2</t>
  </si>
  <si>
    <t>REMOÇÃO DE TELHAS, DE FIBROCIMENTO, METÁLICA E CERÂMICA, DE FORMA MANUAL, SEM REAPROVEITAMENTO. AF_12/2017</t>
  </si>
  <si>
    <t>1.3</t>
  </si>
  <si>
    <t>REMOÇÃO DE TRAMA DE MADEIRA PARA COBERTURA, DE FORMA MANUAL, SEM REAPROVEITAMENTO. AF_12/2017</t>
  </si>
  <si>
    <t>1.4</t>
  </si>
  <si>
    <t>REMOÇÃO DE FORROS DE DRYWALL, PVC E FIBROMINERAL, DE FORMA MANUAL, SEM REAPROVEITAMENTO. AF_12/2017 (SE O FORRO DO BEIRAL SE MANTIVER EM BOAS CONDIÇÕES SERÁ DESCONTADO A QUANTIDADE DE 5,35 M2)</t>
  </si>
  <si>
    <t>2</t>
  </si>
  <si>
    <t xml:space="preserve">COBERTURA </t>
  </si>
  <si>
    <t>2.1</t>
  </si>
  <si>
    <t>TRAMA DE MADEIRA COMPOSTA POR RIPAS, CAIBROS E TERÇAS PARA TELHADOS DE MAIS QUE 2 ÁGUAS PARA TELHA DE ENCAIXE DE CERÂMICA OU DE CONCRETO, INCLUSO TRANSPORTE VERTICAL. AF_07/2019</t>
  </si>
  <si>
    <t>2.2</t>
  </si>
  <si>
    <t>TELHAMENTO COM TELHA CERÂMICA DE ENCAIXE, TIPO PORTUGUESA, COM ATÉ 2 ÁGUAS, INCLUSO TRANSPORTE VERTICAL. AF_07/2019</t>
  </si>
  <si>
    <t>2.3</t>
  </si>
  <si>
    <t>CUMEEIRA E ESPIGÃO PARA TELHA CERÂMICA EMBOÇADA COM ARGAMASSA TRAÇO 1:2:9 (CIMENTO, CAL E AREIA), PARA TELHADOS COM MAIS DE 2 ÁGUAS, INCLUSO TRANSPORTE VERTICAL. AF_07/2019</t>
  </si>
  <si>
    <t>M</t>
  </si>
  <si>
    <t>2.4</t>
  </si>
  <si>
    <t>CALHA EM CHAPA DE AÇO GALVANIZADO NÚMERO 24, DESENVOLVIMENTO DE 33 CM, INCLUSO TRANSPORTE VERTICAL - (A SER TROCADO CASO HOUVER NECESSIDADE). AF_07/2019</t>
  </si>
  <si>
    <t>2.5</t>
  </si>
  <si>
    <t>FORRO EM RÉGUAS DE PVC, FRISADO, PARA AMBIENTES COMERCIAIS, INCLUSIVE ESTRUTURA DE FIXAÇÃO. AF_05/2017_P (SE O FORRO DO BEIRAL SE MANTIVER EM BOAS CONDIÇÕES SERÁ DESCONTADO A QUANTIDADE DE 5,35 M2)</t>
  </si>
  <si>
    <t>2.6</t>
  </si>
  <si>
    <t>ACABAMENTOS PARA FORRO (RODA-FORRO EM PERFIL METÁLICO E PLÁSTICO). AF_05/2017 (SE O FORRO DO BEIRAL SE MANTIVER EM BOAS CONDIÇÕES SERÁ DESCONTADO A QUANTIDADE DE 128 M)</t>
  </si>
  <si>
    <t>3</t>
  </si>
  <si>
    <t>LIMPEZA</t>
  </si>
  <si>
    <t>3.1</t>
  </si>
  <si>
    <t>LIMPEZA FINAL DA OBRA</t>
  </si>
  <si>
    <t>M²</t>
  </si>
  <si>
    <t>Valor total R$</t>
  </si>
  <si>
    <t>% Mês 1</t>
  </si>
  <si>
    <t>R$ Mês 1</t>
  </si>
  <si>
    <t>% Mês 2</t>
  </si>
  <si>
    <t>R$ Mês 2</t>
  </si>
  <si>
    <t>% Total</t>
  </si>
  <si>
    <t>R$ Total</t>
  </si>
  <si>
    <t>Totais cronograma</t>
  </si>
  <si>
    <t>1º quartil</t>
  </si>
  <si>
    <t>3º quartil</t>
  </si>
  <si>
    <t>Proposto</t>
  </si>
  <si>
    <t>Identificação</t>
  </si>
  <si>
    <t>AC</t>
  </si>
  <si>
    <t>Administração Central</t>
  </si>
  <si>
    <t>S+G</t>
  </si>
  <si>
    <t>Seguro e Garantia</t>
  </si>
  <si>
    <t>R</t>
  </si>
  <si>
    <t>Risco</t>
  </si>
  <si>
    <t>DF</t>
  </si>
  <si>
    <t>Despesas Financeiras</t>
  </si>
  <si>
    <t>L</t>
  </si>
  <si>
    <t>Lucro</t>
  </si>
  <si>
    <t>I*</t>
  </si>
  <si>
    <t>Tributos *</t>
  </si>
  <si>
    <t>Total</t>
  </si>
  <si>
    <t>PIS e COFINS</t>
  </si>
  <si>
    <t>Alíquota ISS</t>
  </si>
  <si>
    <t>Base de cálculo</t>
  </si>
  <si>
    <t>ISS Aplicável</t>
  </si>
  <si>
    <t>Cont. Prev. s/Rec.Bruta</t>
  </si>
  <si>
    <t>K1=</t>
  </si>
  <si>
    <t>Encargos sociais incidentes sobre a mão de obra</t>
  </si>
  <si>
    <t>k2=</t>
  </si>
  <si>
    <t>Administração central (overhead)</t>
  </si>
  <si>
    <t>k3=</t>
  </si>
  <si>
    <t>Margem bruta</t>
  </si>
  <si>
    <t>k4=</t>
  </si>
  <si>
    <t>Impostos (PIS + COFINS + ISS)</t>
  </si>
  <si>
    <t>K</t>
  </si>
  <si>
    <t>{[(1+k1+k2)(1+k3)]/(1-k4)}</t>
  </si>
  <si>
    <t>TRDE</t>
  </si>
  <si>
    <t>[(1+k3)/(1-k4)]</t>
  </si>
</sst>
</file>

<file path=xl/styles.xml><?xml version="1.0" encoding="utf-8"?>
<styleSheet xmlns="http://schemas.openxmlformats.org/spreadsheetml/2006/main">
  <numFmts count="8">
    <numFmt numFmtId="165" formatCode="00 000 000 0000 00"/>
    <numFmt numFmtId="166" formatCode="00 000 0000 00"/>
    <numFmt numFmtId="167" formatCode="(##) ####-####"/>
    <numFmt numFmtId="168" formatCode="(000) 0000-0000"/>
    <numFmt numFmtId="169" formatCode="#,##0.0000"/>
    <numFmt numFmtId="170" formatCode="#,####0.00"/>
    <numFmt numFmtId="171" formatCode="#,##0.00##"/>
    <numFmt numFmtId="172" formatCode="#,####0.0000"/>
  </numFmts>
  <fonts count="433">
    <font>
      <sz val="11.0"/>
      <color indexed="8"/>
      <name val="Calibri"/>
      <family val="2"/>
      <scheme val="minor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  <color indexed="8"/>
    </font>
  </fonts>
  <fills count="8">
    <fill>
      <patternFill patternType="none"/>
    </fill>
    <fill>
      <patternFill patternType="darkGray"/>
    </fill>
    <fill>
      <patternFill>
        <fgColor rgb="FF9900"/>
      </patternFill>
    </fill>
    <fill>
      <patternFill patternType="solid">
        <fgColor rgb="FF9900"/>
      </patternFill>
    </fill>
    <fill>
      <patternFill>
        <fgColor rgb="C0C0C0"/>
      </patternFill>
    </fill>
    <fill>
      <patternFill patternType="solid">
        <fgColor rgb="C0C0C0"/>
      </patternFill>
    </fill>
    <fill>
      <patternFill>
        <fgColor indexed="22"/>
      </patternFill>
    </fill>
    <fill>
      <patternFill patternType="solid">
        <fgColor indexed="22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top style="medium"/>
    </border>
    <border>
      <top style="thin"/>
      <bottom style="thin"/>
    </border>
    <border>
      <left style="thin"/>
      <top style="thin"/>
      <bottom style="thin"/>
    </border>
  </borders>
  <cellStyleXfs count="1">
    <xf numFmtId="0" fontId="0" fillId="0" borderId="0"/>
  </cellStyleXfs>
  <cellXfs count="433">
    <xf numFmtId="172" fontId="0" fillId="0" borderId="0" xfId="0" applyNumberFormat="true"/>
    <xf numFmtId="0" fontId="1" fillId="0" borderId="4" xfId="0" applyBorder="true" applyFont="true">
      <alignment horizontal="center" vertical="top"/>
      <protection locked="true"/>
    </xf>
    <xf numFmtId="0" fontId="2" fillId="3" borderId="4" xfId="0" applyFill="true" applyBorder="true" applyFont="true">
      <alignment vertical="top"/>
      <protection locked="false"/>
    </xf>
    <xf numFmtId="165" fontId="3" fillId="3" borderId="4" xfId="0" applyFill="true" applyBorder="true" applyNumberFormat="true" applyFont="true">
      <alignment vertical="top"/>
      <protection locked="false"/>
    </xf>
    <xf numFmtId="166" fontId="4" fillId="3" borderId="4" xfId="0" applyFill="true" applyBorder="true" applyNumberFormat="true" applyFont="true">
      <alignment vertical="top"/>
      <protection locked="false"/>
    </xf>
    <xf numFmtId="167" fontId="5" fillId="3" borderId="4" xfId="0" applyFill="true" applyBorder="true" applyNumberFormat="true" applyFont="true">
      <alignment vertical="top"/>
      <protection locked="false"/>
    </xf>
    <xf numFmtId="0" fontId="6" fillId="0" borderId="0" xfId="0" applyFont="true">
      <alignment horizontal="left" vertical="top"/>
      <protection locked="true"/>
    </xf>
    <xf numFmtId="165" fontId="7" fillId="0" borderId="0" xfId="0" applyFont="true" applyNumberFormat="true">
      <alignment horizontal="left" vertical="top"/>
      <protection locked="true"/>
    </xf>
    <xf numFmtId="168" fontId="8" fillId="0" borderId="0" xfId="0" applyFont="true" applyNumberFormat="true">
      <alignment horizontal="left" vertical="top"/>
      <protection locked="true"/>
    </xf>
    <xf numFmtId="0" fontId="9" fillId="5" borderId="0" xfId="0" applyFill="true" applyFont="true">
      <alignment horizontal="left"/>
      <protection locked="true"/>
    </xf>
    <xf numFmtId="0" fontId="10" fillId="5" borderId="4" xfId="0" applyFill="true" applyBorder="true" applyFont="true">
      <alignment horizontal="left"/>
      <protection locked="true"/>
    </xf>
    <xf numFmtId="0" fontId="11" fillId="5" borderId="4" xfId="0" applyFill="true" applyBorder="true" applyFont="true">
      <alignment horizontal="left"/>
      <protection locked="true"/>
    </xf>
    <xf numFmtId="0" fontId="12" fillId="5" borderId="4" xfId="0" applyFill="true" applyBorder="true" applyFont="true">
      <alignment horizontal="left"/>
      <protection locked="true"/>
    </xf>
    <xf numFmtId="0" fontId="13" fillId="5" borderId="4" xfId="0" applyFill="true" applyBorder="true" applyFont="true">
      <alignment horizontal="left"/>
      <protection locked="true"/>
    </xf>
    <xf numFmtId="0" fontId="14" fillId="5" borderId="4" xfId="0" applyFill="true" applyBorder="true" applyFont="true">
      <alignment horizontal="left"/>
      <protection locked="true"/>
    </xf>
    <xf numFmtId="0" fontId="15" fillId="5" borderId="4" xfId="0" applyFill="true" applyBorder="true" applyFont="true">
      <alignment horizontal="left"/>
      <protection locked="true"/>
    </xf>
    <xf numFmtId="0" fontId="16" fillId="5" borderId="4" xfId="0" applyFill="true" applyBorder="true" applyFont="true">
      <alignment horizontal="left"/>
      <protection locked="true"/>
    </xf>
    <xf numFmtId="0" fontId="17" fillId="5" borderId="4" xfId="0" applyFill="true" applyBorder="true" applyFont="true">
      <alignment horizontal="left"/>
      <protection locked="true"/>
    </xf>
    <xf numFmtId="4" fontId="18" fillId="5" borderId="4" xfId="0" applyFill="true" applyBorder="true" applyFont="true" applyNumberFormat="true">
      <alignment horizontal="right"/>
      <protection locked="true"/>
    </xf>
    <xf numFmtId="0" fontId="19" fillId="0" borderId="0" xfId="0" applyFont="true"/>
    <xf numFmtId="0" fontId="20" fillId="0" borderId="4" xfId="0" applyBorder="true" applyFont="true">
      <alignment horizontal="left" vertical="top"/>
      <protection locked="true"/>
    </xf>
    <xf numFmtId="0" fontId="21" fillId="0" borderId="4" xfId="0" applyBorder="true" applyFont="true">
      <alignment horizontal="left" vertical="top" wrapText="true"/>
      <protection locked="true"/>
    </xf>
    <xf numFmtId="0" fontId="22" fillId="0" borderId="4" xfId="0" applyBorder="true" applyFont="true">
      <alignment horizontal="center" vertical="top"/>
      <protection locked="true"/>
    </xf>
    <xf numFmtId="169" fontId="23" fillId="0" borderId="4" xfId="0" applyBorder="true" applyFont="true" applyNumberFormat="true">
      <alignment horizontal="right" vertical="top"/>
      <protection locked="true"/>
    </xf>
    <xf numFmtId="170" fontId="24" fillId="0" borderId="4" xfId="0" applyBorder="true" applyFont="true" applyNumberFormat="true">
      <alignment horizontal="right" vertical="top"/>
      <protection locked="true"/>
    </xf>
    <xf numFmtId="4" fontId="25" fillId="3" borderId="4" xfId="0" applyFill="true" applyBorder="true" applyFont="true" applyNumberFormat="true">
      <alignment vertical="top" horizontal="right"/>
      <protection locked="false"/>
    </xf>
    <xf numFmtId="171" fontId="26" fillId="3" borderId="4" xfId="0" applyFill="true" applyBorder="true" applyFont="true" applyNumberFormat="true">
      <alignment vertical="top" horizontal="right"/>
      <protection locked="false"/>
    </xf>
    <xf numFmtId="4" fontId="27" fillId="0" borderId="4" xfId="0" applyBorder="true" applyFont="true" applyNumberFormat="true">
      <alignment horizontal="right" vertical="top"/>
      <protection locked="true"/>
    </xf>
    <xf numFmtId="4" fontId="28" fillId="0" borderId="4" xfId="0" applyBorder="true" applyFont="true" applyNumberFormat="true">
      <alignment horizontal="right" vertical="top"/>
      <protection locked="true"/>
    </xf>
    <xf numFmtId="0" fontId="29" fillId="0" borderId="0" xfId="0" applyFont="true"/>
    <xf numFmtId="0" fontId="30" fillId="0" borderId="4" xfId="0" applyBorder="true" applyFont="true">
      <alignment horizontal="left" vertical="top"/>
      <protection locked="true"/>
    </xf>
    <xf numFmtId="0" fontId="31" fillId="0" borderId="4" xfId="0" applyBorder="true" applyFont="true">
      <alignment horizontal="left" vertical="top" wrapText="true"/>
      <protection locked="true"/>
    </xf>
    <xf numFmtId="0" fontId="32" fillId="0" borderId="4" xfId="0" applyBorder="true" applyFont="true">
      <alignment horizontal="center" vertical="top"/>
      <protection locked="true"/>
    </xf>
    <xf numFmtId="169" fontId="33" fillId="0" borderId="4" xfId="0" applyBorder="true" applyFont="true" applyNumberFormat="true">
      <alignment horizontal="right" vertical="top"/>
      <protection locked="true"/>
    </xf>
    <xf numFmtId="170" fontId="34" fillId="0" borderId="4" xfId="0" applyBorder="true" applyFont="true" applyNumberFormat="true">
      <alignment horizontal="right" vertical="top"/>
      <protection locked="true"/>
    </xf>
    <xf numFmtId="4" fontId="35" fillId="3" borderId="4" xfId="0" applyFill="true" applyBorder="true" applyFont="true" applyNumberFormat="true">
      <alignment vertical="top" horizontal="right"/>
      <protection locked="false"/>
    </xf>
    <xf numFmtId="171" fontId="36" fillId="3" borderId="4" xfId="0" applyFill="true" applyBorder="true" applyFont="true" applyNumberFormat="true">
      <alignment vertical="top" horizontal="right"/>
      <protection locked="false"/>
    </xf>
    <xf numFmtId="4" fontId="37" fillId="0" borderId="4" xfId="0" applyBorder="true" applyFont="true" applyNumberFormat="true">
      <alignment horizontal="right" vertical="top"/>
      <protection locked="true"/>
    </xf>
    <xf numFmtId="4" fontId="38" fillId="0" borderId="4" xfId="0" applyBorder="true" applyFont="true" applyNumberFormat="true">
      <alignment horizontal="right" vertical="top"/>
      <protection locked="true"/>
    </xf>
    <xf numFmtId="0" fontId="39" fillId="0" borderId="0" xfId="0" applyFont="true"/>
    <xf numFmtId="0" fontId="40" fillId="0" borderId="4" xfId="0" applyBorder="true" applyFont="true">
      <alignment horizontal="left" vertical="top"/>
      <protection locked="true"/>
    </xf>
    <xf numFmtId="0" fontId="41" fillId="0" borderId="4" xfId="0" applyBorder="true" applyFont="true">
      <alignment horizontal="left" vertical="top" wrapText="true"/>
      <protection locked="true"/>
    </xf>
    <xf numFmtId="0" fontId="42" fillId="0" borderId="4" xfId="0" applyBorder="true" applyFont="true">
      <alignment horizontal="center" vertical="top"/>
      <protection locked="true"/>
    </xf>
    <xf numFmtId="169" fontId="43" fillId="0" borderId="4" xfId="0" applyBorder="true" applyFont="true" applyNumberFormat="true">
      <alignment horizontal="right" vertical="top"/>
      <protection locked="true"/>
    </xf>
    <xf numFmtId="170" fontId="44" fillId="0" borderId="4" xfId="0" applyBorder="true" applyFont="true" applyNumberFormat="true">
      <alignment horizontal="right" vertical="top"/>
      <protection locked="true"/>
    </xf>
    <xf numFmtId="4" fontId="45" fillId="3" borderId="4" xfId="0" applyFill="true" applyBorder="true" applyFont="true" applyNumberFormat="true">
      <alignment vertical="top" horizontal="right"/>
      <protection locked="false"/>
    </xf>
    <xf numFmtId="171" fontId="46" fillId="3" borderId="4" xfId="0" applyFill="true" applyBorder="true" applyFont="true" applyNumberFormat="true">
      <alignment vertical="top" horizontal="right"/>
      <protection locked="false"/>
    </xf>
    <xf numFmtId="4" fontId="47" fillId="0" borderId="4" xfId="0" applyBorder="true" applyFont="true" applyNumberFormat="true">
      <alignment horizontal="right" vertical="top"/>
      <protection locked="true"/>
    </xf>
    <xf numFmtId="4" fontId="48" fillId="0" borderId="4" xfId="0" applyBorder="true" applyFont="true" applyNumberFormat="true">
      <alignment horizontal="right" vertical="top"/>
      <protection locked="true"/>
    </xf>
    <xf numFmtId="0" fontId="49" fillId="0" borderId="0" xfId="0" applyFont="true"/>
    <xf numFmtId="0" fontId="50" fillId="0" borderId="4" xfId="0" applyBorder="true" applyFont="true">
      <alignment horizontal="left" vertical="top"/>
      <protection locked="true"/>
    </xf>
    <xf numFmtId="0" fontId="51" fillId="0" borderId="4" xfId="0" applyBorder="true" applyFont="true">
      <alignment horizontal="left" vertical="top" wrapText="true"/>
      <protection locked="true"/>
    </xf>
    <xf numFmtId="0" fontId="52" fillId="0" borderId="4" xfId="0" applyBorder="true" applyFont="true">
      <alignment horizontal="center" vertical="top"/>
      <protection locked="true"/>
    </xf>
    <xf numFmtId="169" fontId="53" fillId="0" borderId="4" xfId="0" applyBorder="true" applyFont="true" applyNumberFormat="true">
      <alignment horizontal="right" vertical="top"/>
      <protection locked="true"/>
    </xf>
    <xf numFmtId="170" fontId="54" fillId="0" borderId="4" xfId="0" applyBorder="true" applyFont="true" applyNumberFormat="true">
      <alignment horizontal="right" vertical="top"/>
      <protection locked="true"/>
    </xf>
    <xf numFmtId="4" fontId="55" fillId="3" borderId="4" xfId="0" applyFill="true" applyBorder="true" applyFont="true" applyNumberFormat="true">
      <alignment vertical="top" horizontal="right"/>
      <protection locked="false"/>
    </xf>
    <xf numFmtId="171" fontId="56" fillId="3" borderId="4" xfId="0" applyFill="true" applyBorder="true" applyFont="true" applyNumberFormat="true">
      <alignment vertical="top" horizontal="right"/>
      <protection locked="false"/>
    </xf>
    <xf numFmtId="4" fontId="57" fillId="0" borderId="4" xfId="0" applyBorder="true" applyFont="true" applyNumberFormat="true">
      <alignment horizontal="right" vertical="top"/>
      <protection locked="true"/>
    </xf>
    <xf numFmtId="4" fontId="58" fillId="0" borderId="4" xfId="0" applyBorder="true" applyFont="true" applyNumberFormat="true">
      <alignment horizontal="right" vertical="top"/>
      <protection locked="true"/>
    </xf>
    <xf numFmtId="0" fontId="59" fillId="0" borderId="0" xfId="0" applyFont="true"/>
    <xf numFmtId="0" fontId="60" fillId="5" borderId="4" xfId="0" applyFill="true" applyBorder="true" applyFont="true">
      <alignment horizontal="left"/>
      <protection locked="true"/>
    </xf>
    <xf numFmtId="0" fontId="61" fillId="5" borderId="4" xfId="0" applyFill="true" applyBorder="true" applyFont="true">
      <alignment horizontal="left"/>
      <protection locked="true"/>
    </xf>
    <xf numFmtId="0" fontId="62" fillId="5" borderId="4" xfId="0" applyFill="true" applyBorder="true" applyFont="true">
      <alignment horizontal="left"/>
      <protection locked="true"/>
    </xf>
    <xf numFmtId="0" fontId="63" fillId="5" borderId="4" xfId="0" applyFill="true" applyBorder="true" applyFont="true">
      <alignment horizontal="left"/>
      <protection locked="true"/>
    </xf>
    <xf numFmtId="0" fontId="64" fillId="5" borderId="4" xfId="0" applyFill="true" applyBorder="true" applyFont="true">
      <alignment horizontal="left"/>
      <protection locked="true"/>
    </xf>
    <xf numFmtId="0" fontId="65" fillId="5" borderId="4" xfId="0" applyFill="true" applyBorder="true" applyFont="true">
      <alignment horizontal="left"/>
      <protection locked="true"/>
    </xf>
    <xf numFmtId="0" fontId="66" fillId="5" borderId="4" xfId="0" applyFill="true" applyBorder="true" applyFont="true">
      <alignment horizontal="left"/>
      <protection locked="true"/>
    </xf>
    <xf numFmtId="0" fontId="67" fillId="5" borderId="4" xfId="0" applyFill="true" applyBorder="true" applyFont="true">
      <alignment horizontal="left"/>
      <protection locked="true"/>
    </xf>
    <xf numFmtId="4" fontId="68" fillId="5" borderId="4" xfId="0" applyFill="true" applyBorder="true" applyFont="true" applyNumberFormat="true">
      <alignment horizontal="right"/>
      <protection locked="true"/>
    </xf>
    <xf numFmtId="0" fontId="69" fillId="0" borderId="0" xfId="0" applyFont="true"/>
    <xf numFmtId="0" fontId="70" fillId="0" borderId="4" xfId="0" applyBorder="true" applyFont="true">
      <alignment horizontal="left" vertical="top"/>
      <protection locked="true"/>
    </xf>
    <xf numFmtId="0" fontId="71" fillId="0" borderId="4" xfId="0" applyBorder="true" applyFont="true">
      <alignment horizontal="left" vertical="top" wrapText="true"/>
      <protection locked="true"/>
    </xf>
    <xf numFmtId="0" fontId="72" fillId="0" borderId="4" xfId="0" applyBorder="true" applyFont="true">
      <alignment horizontal="center" vertical="top"/>
      <protection locked="true"/>
    </xf>
    <xf numFmtId="169" fontId="73" fillId="0" borderId="4" xfId="0" applyBorder="true" applyFont="true" applyNumberFormat="true">
      <alignment horizontal="right" vertical="top"/>
      <protection locked="true"/>
    </xf>
    <xf numFmtId="170" fontId="74" fillId="0" borderId="4" xfId="0" applyBorder="true" applyFont="true" applyNumberFormat="true">
      <alignment horizontal="right" vertical="top"/>
      <protection locked="true"/>
    </xf>
    <xf numFmtId="4" fontId="75" fillId="3" borderId="4" xfId="0" applyFill="true" applyBorder="true" applyFont="true" applyNumberFormat="true">
      <alignment vertical="top" horizontal="right"/>
      <protection locked="false"/>
    </xf>
    <xf numFmtId="171" fontId="76" fillId="3" borderId="4" xfId="0" applyFill="true" applyBorder="true" applyFont="true" applyNumberFormat="true">
      <alignment vertical="top" horizontal="right"/>
      <protection locked="false"/>
    </xf>
    <xf numFmtId="4" fontId="77" fillId="0" borderId="4" xfId="0" applyBorder="true" applyFont="true" applyNumberFormat="true">
      <alignment horizontal="right" vertical="top"/>
      <protection locked="true"/>
    </xf>
    <xf numFmtId="4" fontId="78" fillId="0" borderId="4" xfId="0" applyBorder="true" applyFont="true" applyNumberFormat="true">
      <alignment horizontal="right" vertical="top"/>
      <protection locked="true"/>
    </xf>
    <xf numFmtId="0" fontId="79" fillId="0" borderId="0" xfId="0" applyFont="true"/>
    <xf numFmtId="0" fontId="80" fillId="0" borderId="4" xfId="0" applyBorder="true" applyFont="true">
      <alignment horizontal="left" vertical="top"/>
      <protection locked="true"/>
    </xf>
    <xf numFmtId="0" fontId="81" fillId="0" borderId="4" xfId="0" applyBorder="true" applyFont="true">
      <alignment horizontal="left" vertical="top" wrapText="true"/>
      <protection locked="true"/>
    </xf>
    <xf numFmtId="0" fontId="82" fillId="0" borderId="4" xfId="0" applyBorder="true" applyFont="true">
      <alignment horizontal="center" vertical="top"/>
      <protection locked="true"/>
    </xf>
    <xf numFmtId="169" fontId="83" fillId="0" borderId="4" xfId="0" applyBorder="true" applyFont="true" applyNumberFormat="true">
      <alignment horizontal="right" vertical="top"/>
      <protection locked="true"/>
    </xf>
    <xf numFmtId="170" fontId="84" fillId="0" borderId="4" xfId="0" applyBorder="true" applyFont="true" applyNumberFormat="true">
      <alignment horizontal="right" vertical="top"/>
      <protection locked="true"/>
    </xf>
    <xf numFmtId="4" fontId="85" fillId="3" borderId="4" xfId="0" applyFill="true" applyBorder="true" applyFont="true" applyNumberFormat="true">
      <alignment vertical="top" horizontal="right"/>
      <protection locked="false"/>
    </xf>
    <xf numFmtId="171" fontId="86" fillId="3" borderId="4" xfId="0" applyFill="true" applyBorder="true" applyFont="true" applyNumberFormat="true">
      <alignment vertical="top" horizontal="right"/>
      <protection locked="false"/>
    </xf>
    <xf numFmtId="4" fontId="87" fillId="0" borderId="4" xfId="0" applyBorder="true" applyFont="true" applyNumberFormat="true">
      <alignment horizontal="right" vertical="top"/>
      <protection locked="true"/>
    </xf>
    <xf numFmtId="4" fontId="88" fillId="0" borderId="4" xfId="0" applyBorder="true" applyFont="true" applyNumberFormat="true">
      <alignment horizontal="right" vertical="top"/>
      <protection locked="true"/>
    </xf>
    <xf numFmtId="0" fontId="89" fillId="0" borderId="0" xfId="0" applyFont="true"/>
    <xf numFmtId="0" fontId="90" fillId="0" borderId="4" xfId="0" applyBorder="true" applyFont="true">
      <alignment horizontal="left" vertical="top"/>
      <protection locked="true"/>
    </xf>
    <xf numFmtId="0" fontId="91" fillId="0" borderId="4" xfId="0" applyBorder="true" applyFont="true">
      <alignment horizontal="left" vertical="top" wrapText="true"/>
      <protection locked="true"/>
    </xf>
    <xf numFmtId="0" fontId="92" fillId="0" borderId="4" xfId="0" applyBorder="true" applyFont="true">
      <alignment horizontal="center" vertical="top"/>
      <protection locked="true"/>
    </xf>
    <xf numFmtId="169" fontId="93" fillId="0" borderId="4" xfId="0" applyBorder="true" applyFont="true" applyNumberFormat="true">
      <alignment horizontal="right" vertical="top"/>
      <protection locked="true"/>
    </xf>
    <xf numFmtId="170" fontId="94" fillId="0" borderId="4" xfId="0" applyBorder="true" applyFont="true" applyNumberFormat="true">
      <alignment horizontal="right" vertical="top"/>
      <protection locked="true"/>
    </xf>
    <xf numFmtId="4" fontId="95" fillId="3" borderId="4" xfId="0" applyFill="true" applyBorder="true" applyFont="true" applyNumberFormat="true">
      <alignment vertical="top" horizontal="right"/>
      <protection locked="false"/>
    </xf>
    <xf numFmtId="171" fontId="96" fillId="3" borderId="4" xfId="0" applyFill="true" applyBorder="true" applyFont="true" applyNumberFormat="true">
      <alignment vertical="top" horizontal="right"/>
      <protection locked="false"/>
    </xf>
    <xf numFmtId="4" fontId="97" fillId="0" borderId="4" xfId="0" applyBorder="true" applyFont="true" applyNumberFormat="true">
      <alignment horizontal="right" vertical="top"/>
      <protection locked="true"/>
    </xf>
    <xf numFmtId="4" fontId="98" fillId="0" borderId="4" xfId="0" applyBorder="true" applyFont="true" applyNumberFormat="true">
      <alignment horizontal="right" vertical="top"/>
      <protection locked="true"/>
    </xf>
    <xf numFmtId="0" fontId="99" fillId="0" borderId="0" xfId="0" applyFont="true"/>
    <xf numFmtId="0" fontId="100" fillId="0" borderId="4" xfId="0" applyBorder="true" applyFont="true">
      <alignment horizontal="left" vertical="top"/>
      <protection locked="true"/>
    </xf>
    <xf numFmtId="0" fontId="101" fillId="0" borderId="4" xfId="0" applyBorder="true" applyFont="true">
      <alignment horizontal="left" vertical="top" wrapText="true"/>
      <protection locked="true"/>
    </xf>
    <xf numFmtId="0" fontId="102" fillId="0" borderId="4" xfId="0" applyBorder="true" applyFont="true">
      <alignment horizontal="center" vertical="top"/>
      <protection locked="true"/>
    </xf>
    <xf numFmtId="169" fontId="103" fillId="0" borderId="4" xfId="0" applyBorder="true" applyFont="true" applyNumberFormat="true">
      <alignment horizontal="right" vertical="top"/>
      <protection locked="true"/>
    </xf>
    <xf numFmtId="170" fontId="104" fillId="0" borderId="4" xfId="0" applyBorder="true" applyFont="true" applyNumberFormat="true">
      <alignment horizontal="right" vertical="top"/>
      <protection locked="true"/>
    </xf>
    <xf numFmtId="4" fontId="105" fillId="3" borderId="4" xfId="0" applyFill="true" applyBorder="true" applyFont="true" applyNumberFormat="true">
      <alignment vertical="top" horizontal="right"/>
      <protection locked="false"/>
    </xf>
    <xf numFmtId="171" fontId="106" fillId="3" borderId="4" xfId="0" applyFill="true" applyBorder="true" applyFont="true" applyNumberFormat="true">
      <alignment vertical="top" horizontal="right"/>
      <protection locked="false"/>
    </xf>
    <xf numFmtId="4" fontId="107" fillId="0" borderId="4" xfId="0" applyBorder="true" applyFont="true" applyNumberFormat="true">
      <alignment horizontal="right" vertical="top"/>
      <protection locked="true"/>
    </xf>
    <xf numFmtId="4" fontId="108" fillId="0" borderId="4" xfId="0" applyBorder="true" applyFont="true" applyNumberFormat="true">
      <alignment horizontal="right" vertical="top"/>
      <protection locked="true"/>
    </xf>
    <xf numFmtId="0" fontId="109" fillId="0" borderId="0" xfId="0" applyFont="true"/>
    <xf numFmtId="0" fontId="110" fillId="0" borderId="4" xfId="0" applyBorder="true" applyFont="true">
      <alignment horizontal="left" vertical="top"/>
      <protection locked="true"/>
    </xf>
    <xf numFmtId="0" fontId="111" fillId="0" borderId="4" xfId="0" applyBorder="true" applyFont="true">
      <alignment horizontal="left" vertical="top" wrapText="true"/>
      <protection locked="true"/>
    </xf>
    <xf numFmtId="0" fontId="112" fillId="0" borderId="4" xfId="0" applyBorder="true" applyFont="true">
      <alignment horizontal="center" vertical="top"/>
      <protection locked="true"/>
    </xf>
    <xf numFmtId="169" fontId="113" fillId="0" borderId="4" xfId="0" applyBorder="true" applyFont="true" applyNumberFormat="true">
      <alignment horizontal="right" vertical="top"/>
      <protection locked="true"/>
    </xf>
    <xf numFmtId="170" fontId="114" fillId="0" borderId="4" xfId="0" applyBorder="true" applyFont="true" applyNumberFormat="true">
      <alignment horizontal="right" vertical="top"/>
      <protection locked="true"/>
    </xf>
    <xf numFmtId="4" fontId="115" fillId="3" borderId="4" xfId="0" applyFill="true" applyBorder="true" applyFont="true" applyNumberFormat="true">
      <alignment vertical="top" horizontal="right"/>
      <protection locked="false"/>
    </xf>
    <xf numFmtId="171" fontId="116" fillId="3" borderId="4" xfId="0" applyFill="true" applyBorder="true" applyFont="true" applyNumberFormat="true">
      <alignment vertical="top" horizontal="right"/>
      <protection locked="false"/>
    </xf>
    <xf numFmtId="4" fontId="117" fillId="0" borderId="4" xfId="0" applyBorder="true" applyFont="true" applyNumberFormat="true">
      <alignment horizontal="right" vertical="top"/>
      <protection locked="true"/>
    </xf>
    <xf numFmtId="4" fontId="118" fillId="0" borderId="4" xfId="0" applyBorder="true" applyFont="true" applyNumberFormat="true">
      <alignment horizontal="right" vertical="top"/>
      <protection locked="true"/>
    </xf>
    <xf numFmtId="0" fontId="119" fillId="0" borderId="0" xfId="0" applyFont="true"/>
    <xf numFmtId="0" fontId="120" fillId="0" borderId="4" xfId="0" applyBorder="true" applyFont="true">
      <alignment horizontal="left" vertical="top"/>
      <protection locked="true"/>
    </xf>
    <xf numFmtId="0" fontId="121" fillId="0" borderId="4" xfId="0" applyBorder="true" applyFont="true">
      <alignment horizontal="left" vertical="top" wrapText="true"/>
      <protection locked="true"/>
    </xf>
    <xf numFmtId="0" fontId="122" fillId="0" borderId="4" xfId="0" applyBorder="true" applyFont="true">
      <alignment horizontal="center" vertical="top"/>
      <protection locked="true"/>
    </xf>
    <xf numFmtId="169" fontId="123" fillId="0" borderId="4" xfId="0" applyBorder="true" applyFont="true" applyNumberFormat="true">
      <alignment horizontal="right" vertical="top"/>
      <protection locked="true"/>
    </xf>
    <xf numFmtId="170" fontId="124" fillId="0" borderId="4" xfId="0" applyBorder="true" applyFont="true" applyNumberFormat="true">
      <alignment horizontal="right" vertical="top"/>
      <protection locked="true"/>
    </xf>
    <xf numFmtId="4" fontId="125" fillId="3" borderId="4" xfId="0" applyFill="true" applyBorder="true" applyFont="true" applyNumberFormat="true">
      <alignment vertical="top" horizontal="right"/>
      <protection locked="false"/>
    </xf>
    <xf numFmtId="171" fontId="126" fillId="3" borderId="4" xfId="0" applyFill="true" applyBorder="true" applyFont="true" applyNumberFormat="true">
      <alignment vertical="top" horizontal="right"/>
      <protection locked="false"/>
    </xf>
    <xf numFmtId="4" fontId="127" fillId="0" borderId="4" xfId="0" applyBorder="true" applyFont="true" applyNumberFormat="true">
      <alignment horizontal="right" vertical="top"/>
      <protection locked="true"/>
    </xf>
    <xf numFmtId="4" fontId="128" fillId="0" borderId="4" xfId="0" applyBorder="true" applyFont="true" applyNumberFormat="true">
      <alignment horizontal="right" vertical="top"/>
      <protection locked="true"/>
    </xf>
    <xf numFmtId="0" fontId="129" fillId="0" borderId="0" xfId="0" applyFont="true"/>
    <xf numFmtId="0" fontId="130" fillId="5" borderId="4" xfId="0" applyFill="true" applyBorder="true" applyFont="true">
      <alignment horizontal="left"/>
      <protection locked="true"/>
    </xf>
    <xf numFmtId="0" fontId="131" fillId="5" borderId="4" xfId="0" applyFill="true" applyBorder="true" applyFont="true">
      <alignment horizontal="left"/>
      <protection locked="true"/>
    </xf>
    <xf numFmtId="0" fontId="132" fillId="5" borderId="4" xfId="0" applyFill="true" applyBorder="true" applyFont="true">
      <alignment horizontal="left"/>
      <protection locked="true"/>
    </xf>
    <xf numFmtId="0" fontId="133" fillId="5" borderId="4" xfId="0" applyFill="true" applyBorder="true" applyFont="true">
      <alignment horizontal="left"/>
      <protection locked="true"/>
    </xf>
    <xf numFmtId="0" fontId="134" fillId="5" borderId="4" xfId="0" applyFill="true" applyBorder="true" applyFont="true">
      <alignment horizontal="left"/>
      <protection locked="true"/>
    </xf>
    <xf numFmtId="0" fontId="135" fillId="5" borderId="4" xfId="0" applyFill="true" applyBorder="true" applyFont="true">
      <alignment horizontal="left"/>
      <protection locked="true"/>
    </xf>
    <xf numFmtId="0" fontId="136" fillId="5" borderId="4" xfId="0" applyFill="true" applyBorder="true" applyFont="true">
      <alignment horizontal="left"/>
      <protection locked="true"/>
    </xf>
    <xf numFmtId="0" fontId="137" fillId="5" borderId="4" xfId="0" applyFill="true" applyBorder="true" applyFont="true">
      <alignment horizontal="left"/>
      <protection locked="true"/>
    </xf>
    <xf numFmtId="4" fontId="138" fillId="5" borderId="4" xfId="0" applyFill="true" applyBorder="true" applyFont="true" applyNumberFormat="true">
      <alignment horizontal="right"/>
      <protection locked="true"/>
    </xf>
    <xf numFmtId="0" fontId="139" fillId="0" borderId="0" xfId="0" applyFont="true"/>
    <xf numFmtId="0" fontId="140" fillId="0" borderId="4" xfId="0" applyBorder="true" applyFont="true">
      <alignment horizontal="left" vertical="top"/>
      <protection locked="true"/>
    </xf>
    <xf numFmtId="0" fontId="141" fillId="0" borderId="4" xfId="0" applyBorder="true" applyFont="true">
      <alignment horizontal="left" vertical="top" wrapText="true"/>
      <protection locked="true"/>
    </xf>
    <xf numFmtId="0" fontId="142" fillId="0" borderId="4" xfId="0" applyBorder="true" applyFont="true">
      <alignment horizontal="center" vertical="top"/>
      <protection locked="true"/>
    </xf>
    <xf numFmtId="169" fontId="143" fillId="0" borderId="4" xfId="0" applyBorder="true" applyFont="true" applyNumberFormat="true">
      <alignment horizontal="right" vertical="top"/>
      <protection locked="true"/>
    </xf>
    <xf numFmtId="170" fontId="144" fillId="0" borderId="4" xfId="0" applyBorder="true" applyFont="true" applyNumberFormat="true">
      <alignment horizontal="right" vertical="top"/>
      <protection locked="true"/>
    </xf>
    <xf numFmtId="4" fontId="145" fillId="3" borderId="4" xfId="0" applyFill="true" applyBorder="true" applyFont="true" applyNumberFormat="true">
      <alignment vertical="top" horizontal="right"/>
      <protection locked="false"/>
    </xf>
    <xf numFmtId="171" fontId="146" fillId="3" borderId="4" xfId="0" applyFill="true" applyBorder="true" applyFont="true" applyNumberFormat="true">
      <alignment vertical="top" horizontal="right"/>
      <protection locked="false"/>
    </xf>
    <xf numFmtId="4" fontId="147" fillId="0" borderId="4" xfId="0" applyBorder="true" applyFont="true" applyNumberFormat="true">
      <alignment horizontal="right" vertical="top"/>
      <protection locked="true"/>
    </xf>
    <xf numFmtId="4" fontId="148" fillId="0" borderId="4" xfId="0" applyBorder="true" applyFont="true" applyNumberFormat="true">
      <alignment horizontal="right" vertical="top"/>
      <protection locked="true"/>
    </xf>
    <xf numFmtId="0" fontId="149" fillId="0" borderId="0" xfId="0" applyFont="true"/>
    <xf numFmtId="0" fontId="150" fillId="5" borderId="0" xfId="0" applyFill="true" applyFont="true">
      <alignment horizontal="right"/>
      <protection locked="true"/>
    </xf>
    <xf numFmtId="4" fontId="151" fillId="5" borderId="0" xfId="0" applyFill="true" applyFont="true" applyNumberFormat="true">
      <alignment horizontal="right"/>
      <protection locked="true"/>
    </xf>
    <xf numFmtId="0" fontId="152" fillId="0" borderId="5" xfId="0" applyFont="true" applyBorder="true">
      <alignment horizontal="center" vertical="top"/>
      <protection locked="true"/>
    </xf>
    <xf numFmtId="166" fontId="153" fillId="0" borderId="0" xfId="0" applyFont="true" applyNumberFormat="true">
      <alignment horizontal="center" vertical="top"/>
      <protection locked="true"/>
    </xf>
    <xf numFmtId="0" fontId="154" fillId="0" borderId="0" xfId="0" applyFont="true">
      <alignment horizontal="left" vertical="top"/>
      <protection locked="true"/>
    </xf>
    <xf numFmtId="165" fontId="155" fillId="0" borderId="0" xfId="0" applyFont="true" applyNumberFormat="true">
      <alignment horizontal="left" vertical="top"/>
      <protection locked="true"/>
    </xf>
    <xf numFmtId="168" fontId="156" fillId="0" borderId="0" xfId="0" applyFont="true" applyNumberFormat="true">
      <alignment horizontal="left" vertical="top"/>
      <protection locked="true"/>
    </xf>
    <xf numFmtId="0" fontId="157" fillId="5" borderId="4" xfId="0" applyFill="true" applyBorder="true" applyFont="true">
      <alignment horizontal="left"/>
      <protection locked="true"/>
    </xf>
    <xf numFmtId="0" fontId="158" fillId="5" borderId="4" xfId="0" applyFill="true" applyBorder="true" applyFont="true">
      <alignment horizontal="left"/>
      <protection locked="true"/>
    </xf>
    <xf numFmtId="0" fontId="159" fillId="5" borderId="4" xfId="0" applyFill="true" applyBorder="true" applyFont="true">
      <alignment horizontal="left"/>
      <protection locked="true"/>
    </xf>
    <xf numFmtId="0" fontId="160" fillId="5" borderId="4" xfId="0" applyFill="true" applyBorder="true" applyFont="true">
      <alignment horizontal="left"/>
      <protection locked="true"/>
    </xf>
    <xf numFmtId="0" fontId="161" fillId="5" borderId="4" xfId="0" applyFill="true" applyBorder="true" applyFont="true">
      <alignment horizontal="left"/>
      <protection locked="true"/>
    </xf>
    <xf numFmtId="0" fontId="162" fillId="5" borderId="4" xfId="0" applyFill="true" applyBorder="true" applyFont="true">
      <alignment horizontal="left"/>
      <protection locked="true"/>
    </xf>
    <xf numFmtId="0" fontId="163" fillId="5" borderId="4" xfId="0" applyFill="true" applyBorder="true" applyFont="true">
      <alignment horizontal="left"/>
      <protection locked="true"/>
    </xf>
    <xf numFmtId="0" fontId="164" fillId="5" borderId="4" xfId="0" applyFill="true" applyBorder="true" applyFont="true">
      <alignment horizontal="left"/>
      <protection locked="true"/>
    </xf>
    <xf numFmtId="0" fontId="165" fillId="5" borderId="4" xfId="0" applyFill="true" applyBorder="true" applyFont="true">
      <alignment horizontal="left"/>
      <protection locked="true"/>
    </xf>
    <xf numFmtId="0" fontId="166" fillId="0" borderId="4" xfId="0" applyBorder="true" applyFont="true">
      <alignment horizontal="left" vertical="top"/>
      <protection locked="true"/>
    </xf>
    <xf numFmtId="0" fontId="167" fillId="0" borderId="4" xfId="0" applyBorder="true" applyFont="true">
      <alignment horizontal="left" vertical="top" wrapText="true"/>
      <protection locked="true"/>
    </xf>
    <xf numFmtId="4" fontId="168" fillId="3" borderId="4" xfId="0" applyFill="true" applyBorder="true" applyFont="true" applyNumberFormat="true">
      <alignment vertical="top" horizontal="right"/>
      <protection locked="false"/>
    </xf>
    <xf numFmtId="4" fontId="169" fillId="0" borderId="4" xfId="0" applyBorder="true" applyFont="true" applyNumberFormat="true">
      <alignment horizontal="right" vertical="top"/>
      <protection locked="true"/>
    </xf>
    <xf numFmtId="4" fontId="170" fillId="3" borderId="4" xfId="0" applyFill="true" applyBorder="true" applyFont="true" applyNumberFormat="true">
      <alignment vertical="top" horizontal="right"/>
      <protection locked="false"/>
    </xf>
    <xf numFmtId="4" fontId="171" fillId="0" borderId="4" xfId="0" applyBorder="true" applyFont="true" applyNumberFormat="true">
      <alignment horizontal="right" vertical="top"/>
      <protection locked="true"/>
    </xf>
    <xf numFmtId="4" fontId="172" fillId="5" borderId="4" xfId="0" applyFill="true" applyBorder="true" applyFont="true" applyNumberFormat="true">
      <alignment horizontal="right" vertical="top"/>
      <protection locked="true"/>
    </xf>
    <xf numFmtId="4" fontId="173" fillId="5" borderId="4" xfId="0" applyFill="true" applyBorder="true" applyFont="true" applyNumberFormat="true">
      <alignment horizontal="right" vertical="top"/>
      <protection locked="true"/>
    </xf>
    <xf numFmtId="0" fontId="174" fillId="0" borderId="4" xfId="0" applyBorder="true" applyFont="true">
      <alignment horizontal="left" vertical="top"/>
      <protection locked="true"/>
    </xf>
    <xf numFmtId="0" fontId="175" fillId="0" borderId="4" xfId="0" applyBorder="true" applyFont="true">
      <alignment horizontal="left" vertical="top" wrapText="true"/>
      <protection locked="true"/>
    </xf>
    <xf numFmtId="4" fontId="176" fillId="3" borderId="4" xfId="0" applyFill="true" applyBorder="true" applyFont="true" applyNumberFormat="true">
      <alignment vertical="top" horizontal="right"/>
      <protection locked="false"/>
    </xf>
    <xf numFmtId="4" fontId="177" fillId="0" borderId="4" xfId="0" applyBorder="true" applyFont="true" applyNumberFormat="true">
      <alignment horizontal="right" vertical="top"/>
      <protection locked="true"/>
    </xf>
    <xf numFmtId="4" fontId="178" fillId="3" borderId="4" xfId="0" applyFill="true" applyBorder="true" applyFont="true" applyNumberFormat="true">
      <alignment vertical="top" horizontal="right"/>
      <protection locked="false"/>
    </xf>
    <xf numFmtId="4" fontId="179" fillId="0" borderId="4" xfId="0" applyBorder="true" applyFont="true" applyNumberFormat="true">
      <alignment horizontal="right" vertical="top"/>
      <protection locked="true"/>
    </xf>
    <xf numFmtId="4" fontId="180" fillId="5" borderId="4" xfId="0" applyFill="true" applyBorder="true" applyFont="true" applyNumberFormat="true">
      <alignment horizontal="right" vertical="top"/>
      <protection locked="true"/>
    </xf>
    <xf numFmtId="4" fontId="181" fillId="5" borderId="4" xfId="0" applyFill="true" applyBorder="true" applyFont="true" applyNumberFormat="true">
      <alignment horizontal="right" vertical="top"/>
      <protection locked="true"/>
    </xf>
    <xf numFmtId="0" fontId="182" fillId="0" borderId="4" xfId="0" applyBorder="true" applyFont="true">
      <alignment horizontal="left" vertical="top"/>
      <protection locked="true"/>
    </xf>
    <xf numFmtId="0" fontId="183" fillId="0" borderId="4" xfId="0" applyBorder="true" applyFont="true">
      <alignment horizontal="left" vertical="top" wrapText="true"/>
      <protection locked="true"/>
    </xf>
    <xf numFmtId="4" fontId="184" fillId="3" borderId="4" xfId="0" applyFill="true" applyBorder="true" applyFont="true" applyNumberFormat="true">
      <alignment vertical="top" horizontal="right"/>
      <protection locked="false"/>
    </xf>
    <xf numFmtId="4" fontId="185" fillId="0" borderId="4" xfId="0" applyBorder="true" applyFont="true" applyNumberFormat="true">
      <alignment horizontal="right" vertical="top"/>
      <protection locked="true"/>
    </xf>
    <xf numFmtId="4" fontId="186" fillId="3" borderId="4" xfId="0" applyFill="true" applyBorder="true" applyFont="true" applyNumberFormat="true">
      <alignment vertical="top" horizontal="right"/>
      <protection locked="false"/>
    </xf>
    <xf numFmtId="4" fontId="187" fillId="0" borderId="4" xfId="0" applyBorder="true" applyFont="true" applyNumberFormat="true">
      <alignment horizontal="right" vertical="top"/>
      <protection locked="true"/>
    </xf>
    <xf numFmtId="4" fontId="188" fillId="5" borderId="4" xfId="0" applyFill="true" applyBorder="true" applyFont="true" applyNumberFormat="true">
      <alignment horizontal="right" vertical="top"/>
      <protection locked="true"/>
    </xf>
    <xf numFmtId="4" fontId="189" fillId="5" borderId="4" xfId="0" applyFill="true" applyBorder="true" applyFont="true" applyNumberFormat="true">
      <alignment horizontal="right" vertical="top"/>
      <protection locked="true"/>
    </xf>
    <xf numFmtId="0" fontId="190" fillId="5" borderId="4" xfId="0" applyFill="true" applyBorder="true" applyFont="true">
      <alignment horizontal="left"/>
      <protection locked="true"/>
    </xf>
    <xf numFmtId="0" fontId="191" fillId="5" borderId="4" xfId="0" applyFill="true" applyBorder="true" applyFont="true">
      <alignment horizontal="left"/>
      <protection locked="true"/>
    </xf>
    <xf numFmtId="4" fontId="192" fillId="5" borderId="4" xfId="0" applyFill="true" applyBorder="true" applyFont="true" applyNumberFormat="true">
      <alignment horizontal="right"/>
      <protection locked="true"/>
    </xf>
    <xf numFmtId="4" fontId="193" fillId="5" borderId="4" xfId="0" applyFill="true" applyBorder="true" applyFont="true" applyNumberFormat="true">
      <alignment horizontal="right"/>
      <protection locked="true"/>
    </xf>
    <xf numFmtId="0" fontId="194" fillId="5" borderId="4" xfId="0" applyFill="true" applyBorder="true" applyFont="true">
      <alignment horizontal="left"/>
      <protection locked="true"/>
    </xf>
    <xf numFmtId="4" fontId="195" fillId="5" borderId="4" xfId="0" applyFill="true" applyBorder="true" applyFont="true" applyNumberFormat="true">
      <alignment horizontal="right"/>
      <protection locked="true"/>
    </xf>
    <xf numFmtId="0" fontId="196" fillId="5" borderId="4" xfId="0" applyFill="true" applyBorder="true" applyFont="true">
      <alignment horizontal="left"/>
      <protection locked="true"/>
    </xf>
    <xf numFmtId="4" fontId="197" fillId="5" borderId="4" xfId="0" applyFill="true" applyBorder="true" applyFont="true" applyNumberFormat="true">
      <alignment horizontal="right"/>
      <protection locked="true"/>
    </xf>
    <xf numFmtId="4" fontId="198" fillId="5" borderId="4" xfId="0" applyFill="true" applyBorder="true" applyFont="true" applyNumberFormat="true">
      <alignment horizontal="right"/>
      <protection locked="true"/>
    </xf>
    <xf numFmtId="0" fontId="199" fillId="0" borderId="0" xfId="0" applyFont="true">
      <alignment horizontal="left" vertical="top"/>
      <protection locked="true"/>
    </xf>
    <xf numFmtId="165" fontId="200" fillId="0" borderId="0" xfId="0" applyFont="true" applyNumberFormat="true">
      <alignment horizontal="left" vertical="top"/>
      <protection locked="true"/>
    </xf>
    <xf numFmtId="168" fontId="201" fillId="0" borderId="0" xfId="0" applyFont="true" applyNumberFormat="true">
      <alignment horizontal="left" vertical="top"/>
      <protection locked="true"/>
    </xf>
    <xf numFmtId="0" fontId="202" fillId="5" borderId="4" xfId="0" applyFill="true" applyBorder="true" applyFont="true">
      <alignment horizontal="left"/>
      <protection locked="true"/>
    </xf>
    <xf numFmtId="0" fontId="203" fillId="5" borderId="4" xfId="0" applyFill="true" applyBorder="true" applyFont="true">
      <alignment horizontal="left"/>
      <protection locked="true"/>
    </xf>
    <xf numFmtId="0" fontId="204" fillId="5" borderId="4" xfId="0" applyFill="true" applyBorder="true" applyFont="true">
      <alignment horizontal="left"/>
      <protection locked="true"/>
    </xf>
    <xf numFmtId="0" fontId="205" fillId="5" borderId="4" xfId="0" applyFill="true" applyBorder="true" applyFont="true">
      <alignment horizontal="left"/>
      <protection locked="true"/>
    </xf>
    <xf numFmtId="0" fontId="206" fillId="5" borderId="4" xfId="0" applyFill="true" applyBorder="true" applyFont="true">
      <alignment horizontal="left"/>
      <protection locked="true"/>
    </xf>
    <xf numFmtId="0" fontId="207" fillId="5" borderId="4" xfId="0" applyFill="true" applyBorder="true" applyFont="true">
      <alignment horizontal="left"/>
      <protection locked="true"/>
    </xf>
    <xf numFmtId="0" fontId="208" fillId="5" borderId="4" xfId="0" applyFill="true" applyBorder="true" applyFont="true">
      <alignment horizontal="left"/>
      <protection locked="true"/>
    </xf>
    <xf numFmtId="0" fontId="209" fillId="5" borderId="4" xfId="0" applyFill="true" applyBorder="true" applyFont="true">
      <alignment horizontal="left"/>
      <protection locked="true"/>
    </xf>
    <xf numFmtId="0" fontId="210" fillId="5" borderId="4" xfId="0" applyFill="true" applyBorder="true" applyFont="true">
      <alignment horizontal="left"/>
      <protection locked="true"/>
    </xf>
    <xf numFmtId="0" fontId="211" fillId="0" borderId="4" xfId="0" applyBorder="true" applyFont="true">
      <alignment horizontal="left" vertical="top"/>
      <protection locked="true"/>
    </xf>
    <xf numFmtId="4" fontId="212" fillId="0" borderId="4" xfId="0" applyBorder="true" applyFont="true" applyNumberFormat="true">
      <alignment horizontal="right" vertical="top"/>
      <protection locked="true"/>
    </xf>
    <xf numFmtId="4" fontId="213" fillId="0" borderId="4" xfId="0" applyBorder="true" applyFont="true" applyNumberFormat="true">
      <alignment horizontal="right" vertical="top"/>
      <protection locked="true"/>
    </xf>
    <xf numFmtId="4" fontId="214" fillId="3" borderId="4" xfId="0" applyFill="true" applyBorder="true" applyFont="true" applyNumberFormat="true">
      <alignment vertical="top"/>
      <protection locked="false"/>
    </xf>
    <xf numFmtId="0" fontId="215" fillId="0" borderId="4" xfId="0" applyBorder="true" applyFont="true">
      <alignment horizontal="left" vertical="top"/>
      <protection locked="true"/>
    </xf>
    <xf numFmtId="0" fontId="216" fillId="0" borderId="4" xfId="0" applyBorder="true" applyFont="true">
      <alignment horizontal="left" vertical="top"/>
      <protection locked="true"/>
    </xf>
    <xf numFmtId="0" fontId="217" fillId="0" borderId="4" xfId="0" applyBorder="true" applyFont="true">
      <alignment horizontal="left" vertical="top"/>
      <protection locked="true"/>
    </xf>
    <xf numFmtId="0" fontId="218" fillId="0" borderId="4" xfId="0" applyBorder="true" applyFont="true">
      <alignment horizontal="left" vertical="top"/>
      <protection locked="true"/>
    </xf>
    <xf numFmtId="0" fontId="219" fillId="0" borderId="4" xfId="0" applyBorder="true" applyFont="true">
      <alignment horizontal="left" vertical="top"/>
      <protection locked="true"/>
    </xf>
    <xf numFmtId="0" fontId="220" fillId="0" borderId="0" xfId="0" applyFont="true"/>
    <xf numFmtId="0" fontId="221" fillId="0" borderId="4" xfId="0" applyBorder="true" applyFont="true">
      <alignment horizontal="left" vertical="top"/>
      <protection locked="true"/>
    </xf>
    <xf numFmtId="4" fontId="222" fillId="0" borderId="4" xfId="0" applyBorder="true" applyFont="true" applyNumberFormat="true">
      <alignment horizontal="right" vertical="top"/>
      <protection locked="true"/>
    </xf>
    <xf numFmtId="4" fontId="223" fillId="0" borderId="4" xfId="0" applyBorder="true" applyFont="true" applyNumberFormat="true">
      <alignment horizontal="right" vertical="top"/>
      <protection locked="true"/>
    </xf>
    <xf numFmtId="4" fontId="224" fillId="3" borderId="4" xfId="0" applyFill="true" applyBorder="true" applyFont="true" applyNumberFormat="true">
      <alignment vertical="top"/>
      <protection locked="false"/>
    </xf>
    <xf numFmtId="0" fontId="225" fillId="0" borderId="4" xfId="0" applyBorder="true" applyFont="true">
      <alignment horizontal="left" vertical="top"/>
      <protection locked="true"/>
    </xf>
    <xf numFmtId="0" fontId="226" fillId="0" borderId="4" xfId="0" applyBorder="true" applyFont="true">
      <alignment horizontal="left" vertical="top"/>
      <protection locked="true"/>
    </xf>
    <xf numFmtId="0" fontId="227" fillId="0" borderId="4" xfId="0" applyBorder="true" applyFont="true">
      <alignment horizontal="left" vertical="top"/>
      <protection locked="true"/>
    </xf>
    <xf numFmtId="0" fontId="228" fillId="0" borderId="4" xfId="0" applyBorder="true" applyFont="true">
      <alignment horizontal="left" vertical="top"/>
      <protection locked="true"/>
    </xf>
    <xf numFmtId="0" fontId="229" fillId="0" borderId="4" xfId="0" applyBorder="true" applyFont="true">
      <alignment horizontal="left" vertical="top"/>
      <protection locked="true"/>
    </xf>
    <xf numFmtId="0" fontId="230" fillId="0" borderId="0" xfId="0" applyFont="true"/>
    <xf numFmtId="0" fontId="231" fillId="0" borderId="4" xfId="0" applyBorder="true" applyFont="true">
      <alignment horizontal="left" vertical="top"/>
      <protection locked="true"/>
    </xf>
    <xf numFmtId="4" fontId="232" fillId="0" borderId="4" xfId="0" applyBorder="true" applyFont="true" applyNumberFormat="true">
      <alignment horizontal="right" vertical="top"/>
      <protection locked="true"/>
    </xf>
    <xf numFmtId="4" fontId="233" fillId="0" borderId="4" xfId="0" applyBorder="true" applyFont="true" applyNumberFormat="true">
      <alignment horizontal="right" vertical="top"/>
      <protection locked="true"/>
    </xf>
    <xf numFmtId="4" fontId="234" fillId="3" borderId="4" xfId="0" applyFill="true" applyBorder="true" applyFont="true" applyNumberFormat="true">
      <alignment vertical="top"/>
      <protection locked="false"/>
    </xf>
    <xf numFmtId="0" fontId="235" fillId="0" borderId="4" xfId="0" applyBorder="true" applyFont="true">
      <alignment horizontal="left" vertical="top"/>
      <protection locked="true"/>
    </xf>
    <xf numFmtId="0" fontId="236" fillId="0" borderId="4" xfId="0" applyBorder="true" applyFont="true">
      <alignment horizontal="left" vertical="top"/>
      <protection locked="true"/>
    </xf>
    <xf numFmtId="0" fontId="237" fillId="0" borderId="4" xfId="0" applyBorder="true" applyFont="true">
      <alignment horizontal="left" vertical="top"/>
      <protection locked="true"/>
    </xf>
    <xf numFmtId="0" fontId="238" fillId="0" borderId="4" xfId="0" applyBorder="true" applyFont="true">
      <alignment horizontal="left" vertical="top"/>
      <protection locked="true"/>
    </xf>
    <xf numFmtId="0" fontId="239" fillId="0" borderId="4" xfId="0" applyBorder="true" applyFont="true">
      <alignment horizontal="left" vertical="top"/>
      <protection locked="true"/>
    </xf>
    <xf numFmtId="0" fontId="240" fillId="0" borderId="0" xfId="0" applyFont="true"/>
    <xf numFmtId="0" fontId="241" fillId="0" borderId="4" xfId="0" applyBorder="true" applyFont="true">
      <alignment horizontal="left" vertical="top"/>
      <protection locked="true"/>
    </xf>
    <xf numFmtId="4" fontId="242" fillId="0" borderId="4" xfId="0" applyBorder="true" applyFont="true" applyNumberFormat="true">
      <alignment horizontal="right" vertical="top"/>
      <protection locked="true"/>
    </xf>
    <xf numFmtId="4" fontId="243" fillId="0" borderId="4" xfId="0" applyBorder="true" applyFont="true" applyNumberFormat="true">
      <alignment horizontal="right" vertical="top"/>
      <protection locked="true"/>
    </xf>
    <xf numFmtId="4" fontId="244" fillId="3" borderId="4" xfId="0" applyFill="true" applyBorder="true" applyFont="true" applyNumberFormat="true">
      <alignment vertical="top"/>
      <protection locked="false"/>
    </xf>
    <xf numFmtId="0" fontId="245" fillId="0" borderId="4" xfId="0" applyBorder="true" applyFont="true">
      <alignment horizontal="left" vertical="top"/>
      <protection locked="true"/>
    </xf>
    <xf numFmtId="0" fontId="246" fillId="0" borderId="4" xfId="0" applyBorder="true" applyFont="true">
      <alignment horizontal="left" vertical="top"/>
      <protection locked="true"/>
    </xf>
    <xf numFmtId="0" fontId="247" fillId="0" borderId="4" xfId="0" applyBorder="true" applyFont="true">
      <alignment horizontal="left" vertical="top"/>
      <protection locked="true"/>
    </xf>
    <xf numFmtId="0" fontId="248" fillId="0" borderId="4" xfId="0" applyBorder="true" applyFont="true">
      <alignment horizontal="left" vertical="top"/>
      <protection locked="true"/>
    </xf>
    <xf numFmtId="0" fontId="249" fillId="0" borderId="4" xfId="0" applyBorder="true" applyFont="true">
      <alignment horizontal="left" vertical="top"/>
      <protection locked="true"/>
    </xf>
    <xf numFmtId="0" fontId="250" fillId="0" borderId="0" xfId="0" applyFont="true"/>
    <xf numFmtId="0" fontId="251" fillId="0" borderId="4" xfId="0" applyBorder="true" applyFont="true">
      <alignment horizontal="left" vertical="top"/>
      <protection locked="true"/>
    </xf>
    <xf numFmtId="4" fontId="252" fillId="0" borderId="4" xfId="0" applyBorder="true" applyFont="true" applyNumberFormat="true">
      <alignment horizontal="right" vertical="top"/>
      <protection locked="true"/>
    </xf>
    <xf numFmtId="4" fontId="253" fillId="0" borderId="4" xfId="0" applyBorder="true" applyFont="true" applyNumberFormat="true">
      <alignment horizontal="right" vertical="top"/>
      <protection locked="true"/>
    </xf>
    <xf numFmtId="4" fontId="254" fillId="3" borderId="4" xfId="0" applyFill="true" applyBorder="true" applyFont="true" applyNumberFormat="true">
      <alignment vertical="top"/>
      <protection locked="false"/>
    </xf>
    <xf numFmtId="0" fontId="255" fillId="0" borderId="4" xfId="0" applyBorder="true" applyFont="true">
      <alignment horizontal="left" vertical="top"/>
      <protection locked="true"/>
    </xf>
    <xf numFmtId="0" fontId="256" fillId="0" borderId="4" xfId="0" applyBorder="true" applyFont="true">
      <alignment horizontal="left" vertical="top"/>
      <protection locked="true"/>
    </xf>
    <xf numFmtId="0" fontId="257" fillId="0" borderId="4" xfId="0" applyBorder="true" applyFont="true">
      <alignment horizontal="left" vertical="top"/>
      <protection locked="true"/>
    </xf>
    <xf numFmtId="0" fontId="258" fillId="0" borderId="4" xfId="0" applyBorder="true" applyFont="true">
      <alignment horizontal="left" vertical="top"/>
      <protection locked="true"/>
    </xf>
    <xf numFmtId="0" fontId="259" fillId="0" borderId="4" xfId="0" applyBorder="true" applyFont="true">
      <alignment horizontal="left" vertical="top"/>
      <protection locked="true"/>
    </xf>
    <xf numFmtId="0" fontId="260" fillId="0" borderId="0" xfId="0" applyFont="true"/>
    <xf numFmtId="0" fontId="261" fillId="0" borderId="4" xfId="0" applyBorder="true" applyFont="true">
      <alignment horizontal="left" vertical="top"/>
      <protection locked="true"/>
    </xf>
    <xf numFmtId="4" fontId="262" fillId="0" borderId="4" xfId="0" applyBorder="true" applyFont="true" applyNumberFormat="true">
      <alignment horizontal="right" vertical="top"/>
      <protection locked="true"/>
    </xf>
    <xf numFmtId="4" fontId="263" fillId="0" borderId="4" xfId="0" applyBorder="true" applyFont="true" applyNumberFormat="true">
      <alignment horizontal="right" vertical="top"/>
      <protection locked="true"/>
    </xf>
    <xf numFmtId="4" fontId="264" fillId="0" borderId="4" xfId="0" applyBorder="true" applyFont="true" applyNumberFormat="true">
      <alignment horizontal="right" vertical="top"/>
      <protection locked="true"/>
    </xf>
    <xf numFmtId="0" fontId="265" fillId="0" borderId="4" xfId="0" applyBorder="true" applyFont="true">
      <alignment horizontal="left" vertical="top"/>
      <protection locked="true"/>
    </xf>
    <xf numFmtId="0" fontId="266" fillId="0" borderId="4" xfId="0" applyBorder="true" applyFont="true">
      <alignment horizontal="left" vertical="top"/>
      <protection locked="true"/>
    </xf>
    <xf numFmtId="0" fontId="267" fillId="0" borderId="4" xfId="0" applyBorder="true" applyFont="true">
      <alignment horizontal="left" vertical="top"/>
      <protection locked="true"/>
    </xf>
    <xf numFmtId="0" fontId="268" fillId="0" borderId="4" xfId="0" applyBorder="true" applyFont="true">
      <alignment horizontal="left" vertical="top"/>
      <protection locked="true"/>
    </xf>
    <xf numFmtId="0" fontId="269" fillId="0" borderId="4" xfId="0" applyBorder="true" applyFont="true">
      <alignment horizontal="left" vertical="top"/>
      <protection locked="true"/>
    </xf>
    <xf numFmtId="0" fontId="270" fillId="0" borderId="0" xfId="0" applyFont="true"/>
    <xf numFmtId="0" fontId="271" fillId="0" borderId="4" xfId="0" applyBorder="true" applyFont="true">
      <alignment horizontal="left" vertical="top"/>
      <protection locked="true"/>
    </xf>
    <xf numFmtId="4" fontId="272" fillId="0" borderId="4" xfId="0" applyBorder="true" applyFont="true" applyNumberFormat="true">
      <alignment horizontal="right" vertical="top"/>
      <protection locked="true"/>
    </xf>
    <xf numFmtId="0" fontId="273" fillId="0" borderId="4" xfId="0" applyBorder="true" applyFont="true">
      <alignment horizontal="left" vertical="top"/>
      <protection locked="true"/>
    </xf>
    <xf numFmtId="0" fontId="274" fillId="0" borderId="4" xfId="0" applyBorder="true" applyFont="true">
      <alignment horizontal="left" vertical="top"/>
      <protection locked="true"/>
    </xf>
    <xf numFmtId="0" fontId="275" fillId="0" borderId="4" xfId="0" applyBorder="true" applyFont="true">
      <alignment horizontal="left" vertical="top"/>
      <protection locked="true"/>
    </xf>
    <xf numFmtId="4" fontId="276" fillId="3" borderId="4" xfId="0" applyFill="true" applyBorder="true" applyNumberFormat="true" applyFont="true">
      <alignment vertical="top" horizontal="right"/>
      <protection locked="false"/>
    </xf>
    <xf numFmtId="0" fontId="277" fillId="0" borderId="0" xfId="0" applyFont="true"/>
    <xf numFmtId="0" fontId="278" fillId="0" borderId="4" xfId="0" applyBorder="true" applyFont="true">
      <alignment horizontal="left" vertical="top"/>
      <protection locked="true"/>
    </xf>
    <xf numFmtId="0" fontId="279" fillId="0" borderId="4" xfId="0" applyBorder="true" applyFont="true">
      <alignment horizontal="left" vertical="top"/>
      <protection locked="true"/>
    </xf>
    <xf numFmtId="0" fontId="280" fillId="0" borderId="4" xfId="0" applyBorder="true" applyFont="true">
      <alignment horizontal="left" vertical="top"/>
      <protection locked="true"/>
    </xf>
    <xf numFmtId="4" fontId="281" fillId="3" borderId="4" xfId="0" applyFill="true" applyBorder="true" applyNumberFormat="true" applyFont="true">
      <alignment vertical="top" horizontal="right"/>
      <protection locked="false"/>
    </xf>
    <xf numFmtId="0" fontId="282" fillId="0" borderId="0" xfId="0" applyFont="true"/>
    <xf numFmtId="0" fontId="283" fillId="0" borderId="4" xfId="0" applyBorder="true" applyFont="true">
      <alignment horizontal="left" vertical="top"/>
      <protection locked="true"/>
    </xf>
    <xf numFmtId="0" fontId="284" fillId="0" borderId="4" xfId="0" applyBorder="true" applyFont="true">
      <alignment horizontal="left" vertical="top"/>
      <protection locked="true"/>
    </xf>
    <xf numFmtId="0" fontId="285" fillId="0" borderId="4" xfId="0" applyBorder="true" applyFont="true">
      <alignment horizontal="left" vertical="top"/>
      <protection locked="true"/>
    </xf>
    <xf numFmtId="4" fontId="286" fillId="3" borderId="4" xfId="0" applyFill="true" applyBorder="true" applyNumberFormat="true" applyFont="true">
      <alignment vertical="top" horizontal="right"/>
      <protection locked="false"/>
    </xf>
    <xf numFmtId="0" fontId="287" fillId="0" borderId="4" xfId="0" applyBorder="true" applyFont="true">
      <alignment horizontal="left" vertical="top"/>
      <protection locked="true"/>
    </xf>
    <xf numFmtId="0" fontId="288" fillId="0" borderId="4" xfId="0" applyBorder="true" applyFont="true">
      <alignment horizontal="left" vertical="top"/>
      <protection locked="true"/>
    </xf>
    <xf numFmtId="0" fontId="289" fillId="0" borderId="4" xfId="0" applyBorder="true" applyFont="true">
      <alignment horizontal="left" vertical="top"/>
      <protection locked="true"/>
    </xf>
    <xf numFmtId="4" fontId="290" fillId="5" borderId="4" xfId="0" applyFill="true" applyBorder="true" applyFont="true" applyNumberFormat="true">
      <alignment horizontal="right"/>
      <protection locked="true"/>
    </xf>
    <xf numFmtId="0" fontId="291" fillId="0" borderId="0" xfId="0" applyFont="true"/>
    <xf numFmtId="0" fontId="292" fillId="0" borderId="4" xfId="0" applyBorder="true" applyFont="true">
      <alignment horizontal="left" vertical="top"/>
      <protection locked="true"/>
    </xf>
    <xf numFmtId="0" fontId="293" fillId="0" borderId="4" xfId="0" applyBorder="true" applyFont="true">
      <alignment horizontal="left" vertical="top"/>
      <protection locked="true"/>
    </xf>
    <xf numFmtId="0" fontId="294" fillId="0" borderId="4" xfId="0" applyBorder="true" applyFont="true">
      <alignment horizontal="left" vertical="top"/>
      <protection locked="true"/>
    </xf>
    <xf numFmtId="4" fontId="295" fillId="3" borderId="4" xfId="0" applyFill="true" applyBorder="true" applyNumberFormat="true" applyFont="true">
      <alignment vertical="top" horizontal="right"/>
      <protection locked="false"/>
    </xf>
    <xf numFmtId="0" fontId="296" fillId="0" borderId="5" xfId="0" applyFont="true" applyBorder="true">
      <alignment horizontal="center" vertical="top"/>
      <protection locked="true"/>
    </xf>
    <xf numFmtId="166" fontId="297" fillId="0" borderId="0" xfId="0" applyFont="true" applyNumberFormat="true">
      <alignment horizontal="center" vertical="top"/>
      <protection locked="true"/>
    </xf>
    <xf numFmtId="0" fontId="298" fillId="0" borderId="0" xfId="0" applyFont="true">
      <alignment horizontal="left" vertical="top"/>
      <protection locked="true"/>
    </xf>
    <xf numFmtId="165" fontId="299" fillId="0" borderId="0" xfId="0" applyFont="true" applyNumberFormat="true">
      <alignment horizontal="left" vertical="top"/>
      <protection locked="true"/>
    </xf>
    <xf numFmtId="168" fontId="300" fillId="0" borderId="0" xfId="0" applyFont="true" applyNumberFormat="true">
      <alignment horizontal="left" vertical="top"/>
      <protection locked="true"/>
    </xf>
    <xf numFmtId="0" fontId="301" fillId="5" borderId="4" xfId="0" applyFill="true" applyBorder="true" applyFont="true">
      <alignment horizontal="left"/>
      <protection locked="true"/>
    </xf>
    <xf numFmtId="0" fontId="302" fillId="5" borderId="4" xfId="0" applyFill="true" applyBorder="true" applyFont="true">
      <alignment horizontal="left"/>
      <protection locked="true"/>
    </xf>
    <xf numFmtId="0" fontId="303" fillId="5" borderId="4" xfId="0" applyFill="true" applyBorder="true" applyFont="true">
      <alignment horizontal="left"/>
      <protection locked="true"/>
    </xf>
    <xf numFmtId="0" fontId="304" fillId="5" borderId="4" xfId="0" applyFill="true" applyBorder="true" applyFont="true">
      <alignment horizontal="left"/>
      <protection locked="true"/>
    </xf>
    <xf numFmtId="0" fontId="305" fillId="5" borderId="4" xfId="0" applyFill="true" applyBorder="true" applyFont="true">
      <alignment horizontal="left"/>
      <protection locked="true"/>
    </xf>
    <xf numFmtId="0" fontId="306" fillId="5" borderId="4" xfId="0" applyFill="true" applyBorder="true" applyFont="true">
      <alignment horizontal="left"/>
      <protection locked="true"/>
    </xf>
    <xf numFmtId="0" fontId="307" fillId="5" borderId="4" xfId="0" applyFill="true" applyBorder="true" applyFont="true">
      <alignment horizontal="left"/>
      <protection locked="true"/>
    </xf>
    <xf numFmtId="0" fontId="308" fillId="5" borderId="4" xfId="0" applyFill="true" applyBorder="true" applyFont="true">
      <alignment horizontal="left"/>
      <protection locked="true"/>
    </xf>
    <xf numFmtId="0" fontId="309" fillId="5" borderId="4" xfId="0" applyFill="true" applyBorder="true" applyFont="true">
      <alignment horizontal="left"/>
      <protection locked="true"/>
    </xf>
    <xf numFmtId="0" fontId="310" fillId="0" borderId="4" xfId="0" applyBorder="true" applyFont="true">
      <alignment horizontal="left" vertical="top"/>
      <protection locked="true"/>
    </xf>
    <xf numFmtId="4" fontId="311" fillId="0" borderId="4" xfId="0" applyBorder="true" applyFont="true" applyNumberFormat="true">
      <alignment horizontal="right" vertical="top"/>
      <protection locked="true"/>
    </xf>
    <xf numFmtId="4" fontId="312" fillId="0" borderId="4" xfId="0" applyBorder="true" applyFont="true" applyNumberFormat="true">
      <alignment horizontal="right" vertical="top"/>
      <protection locked="true"/>
    </xf>
    <xf numFmtId="4" fontId="313" fillId="3" borderId="4" xfId="0" applyFill="true" applyBorder="true" applyFont="true" applyNumberFormat="true">
      <alignment vertical="top"/>
      <protection locked="false"/>
    </xf>
    <xf numFmtId="0" fontId="314" fillId="0" borderId="4" xfId="0" applyBorder="true" applyFont="true">
      <alignment horizontal="left" vertical="top"/>
      <protection locked="true"/>
    </xf>
    <xf numFmtId="0" fontId="315" fillId="0" borderId="4" xfId="0" applyBorder="true" applyFont="true">
      <alignment horizontal="left" vertical="top"/>
      <protection locked="true"/>
    </xf>
    <xf numFmtId="0" fontId="316" fillId="0" borderId="4" xfId="0" applyBorder="true" applyFont="true">
      <alignment horizontal="left" vertical="top"/>
      <protection locked="true"/>
    </xf>
    <xf numFmtId="0" fontId="317" fillId="0" borderId="4" xfId="0" applyBorder="true" applyFont="true">
      <alignment horizontal="left" vertical="top"/>
      <protection locked="true"/>
    </xf>
    <xf numFmtId="0" fontId="318" fillId="0" borderId="4" xfId="0" applyBorder="true" applyFont="true">
      <alignment horizontal="left" vertical="top"/>
      <protection locked="true"/>
    </xf>
    <xf numFmtId="0" fontId="319" fillId="0" borderId="0" xfId="0" applyFont="true"/>
    <xf numFmtId="0" fontId="320" fillId="0" borderId="4" xfId="0" applyBorder="true" applyFont="true">
      <alignment horizontal="left" vertical="top"/>
      <protection locked="true"/>
    </xf>
    <xf numFmtId="4" fontId="321" fillId="0" borderId="4" xfId="0" applyBorder="true" applyFont="true" applyNumberFormat="true">
      <alignment horizontal="right" vertical="top"/>
      <protection locked="true"/>
    </xf>
    <xf numFmtId="4" fontId="322" fillId="0" borderId="4" xfId="0" applyBorder="true" applyFont="true" applyNumberFormat="true">
      <alignment horizontal="right" vertical="top"/>
      <protection locked="true"/>
    </xf>
    <xf numFmtId="4" fontId="323" fillId="3" borderId="4" xfId="0" applyFill="true" applyBorder="true" applyFont="true" applyNumberFormat="true">
      <alignment vertical="top"/>
      <protection locked="false"/>
    </xf>
    <xf numFmtId="0" fontId="324" fillId="0" borderId="4" xfId="0" applyBorder="true" applyFont="true">
      <alignment horizontal="left" vertical="top"/>
      <protection locked="true"/>
    </xf>
    <xf numFmtId="0" fontId="325" fillId="0" borderId="4" xfId="0" applyBorder="true" applyFont="true">
      <alignment horizontal="left" vertical="top"/>
      <protection locked="true"/>
    </xf>
    <xf numFmtId="0" fontId="326" fillId="0" borderId="4" xfId="0" applyBorder="true" applyFont="true">
      <alignment horizontal="left" vertical="top"/>
      <protection locked="true"/>
    </xf>
    <xf numFmtId="0" fontId="327" fillId="0" borderId="4" xfId="0" applyBorder="true" applyFont="true">
      <alignment horizontal="left" vertical="top"/>
      <protection locked="true"/>
    </xf>
    <xf numFmtId="0" fontId="328" fillId="0" borderId="4" xfId="0" applyBorder="true" applyFont="true">
      <alignment horizontal="left" vertical="top"/>
      <protection locked="true"/>
    </xf>
    <xf numFmtId="0" fontId="329" fillId="0" borderId="0" xfId="0" applyFont="true"/>
    <xf numFmtId="0" fontId="330" fillId="0" borderId="4" xfId="0" applyBorder="true" applyFont="true">
      <alignment horizontal="left" vertical="top"/>
      <protection locked="true"/>
    </xf>
    <xf numFmtId="4" fontId="331" fillId="0" borderId="4" xfId="0" applyBorder="true" applyFont="true" applyNumberFormat="true">
      <alignment horizontal="right" vertical="top"/>
      <protection locked="true"/>
    </xf>
    <xf numFmtId="4" fontId="332" fillId="0" borderId="4" xfId="0" applyBorder="true" applyFont="true" applyNumberFormat="true">
      <alignment horizontal="right" vertical="top"/>
      <protection locked="true"/>
    </xf>
    <xf numFmtId="4" fontId="333" fillId="3" borderId="4" xfId="0" applyFill="true" applyBorder="true" applyFont="true" applyNumberFormat="true">
      <alignment vertical="top"/>
      <protection locked="false"/>
    </xf>
    <xf numFmtId="0" fontId="334" fillId="0" borderId="4" xfId="0" applyBorder="true" applyFont="true">
      <alignment horizontal="left" vertical="top"/>
      <protection locked="true"/>
    </xf>
    <xf numFmtId="0" fontId="335" fillId="0" borderId="4" xfId="0" applyBorder="true" applyFont="true">
      <alignment horizontal="left" vertical="top"/>
      <protection locked="true"/>
    </xf>
    <xf numFmtId="0" fontId="336" fillId="0" borderId="4" xfId="0" applyBorder="true" applyFont="true">
      <alignment horizontal="left" vertical="top"/>
      <protection locked="true"/>
    </xf>
    <xf numFmtId="0" fontId="337" fillId="0" borderId="4" xfId="0" applyBorder="true" applyFont="true">
      <alignment horizontal="left" vertical="top"/>
      <protection locked="true"/>
    </xf>
    <xf numFmtId="0" fontId="338" fillId="0" borderId="4" xfId="0" applyBorder="true" applyFont="true">
      <alignment horizontal="left" vertical="top"/>
      <protection locked="true"/>
    </xf>
    <xf numFmtId="0" fontId="339" fillId="0" borderId="0" xfId="0" applyFont="true"/>
    <xf numFmtId="0" fontId="340" fillId="0" borderId="4" xfId="0" applyBorder="true" applyFont="true">
      <alignment horizontal="left" vertical="top"/>
      <protection locked="true"/>
    </xf>
    <xf numFmtId="4" fontId="341" fillId="0" borderId="4" xfId="0" applyBorder="true" applyFont="true" applyNumberFormat="true">
      <alignment horizontal="right" vertical="top"/>
      <protection locked="true"/>
    </xf>
    <xf numFmtId="4" fontId="342" fillId="0" borderId="4" xfId="0" applyBorder="true" applyFont="true" applyNumberFormat="true">
      <alignment horizontal="right" vertical="top"/>
      <protection locked="true"/>
    </xf>
    <xf numFmtId="4" fontId="343" fillId="3" borderId="4" xfId="0" applyFill="true" applyBorder="true" applyFont="true" applyNumberFormat="true">
      <alignment vertical="top"/>
      <protection locked="false"/>
    </xf>
    <xf numFmtId="0" fontId="344" fillId="0" borderId="4" xfId="0" applyBorder="true" applyFont="true">
      <alignment horizontal="left" vertical="top"/>
      <protection locked="true"/>
    </xf>
    <xf numFmtId="0" fontId="345" fillId="0" borderId="4" xfId="0" applyBorder="true" applyFont="true">
      <alignment horizontal="left" vertical="top"/>
      <protection locked="true"/>
    </xf>
    <xf numFmtId="0" fontId="346" fillId="0" borderId="4" xfId="0" applyBorder="true" applyFont="true">
      <alignment horizontal="left" vertical="top"/>
      <protection locked="true"/>
    </xf>
    <xf numFmtId="0" fontId="347" fillId="0" borderId="4" xfId="0" applyBorder="true" applyFont="true">
      <alignment horizontal="left" vertical="top"/>
      <protection locked="true"/>
    </xf>
    <xf numFmtId="0" fontId="348" fillId="0" borderId="4" xfId="0" applyBorder="true" applyFont="true">
      <alignment horizontal="left" vertical="top"/>
      <protection locked="true"/>
    </xf>
    <xf numFmtId="0" fontId="349" fillId="0" borderId="0" xfId="0" applyFont="true"/>
    <xf numFmtId="0" fontId="350" fillId="0" borderId="4" xfId="0" applyBorder="true" applyFont="true">
      <alignment horizontal="left" vertical="top"/>
      <protection locked="true"/>
    </xf>
    <xf numFmtId="4" fontId="351" fillId="0" borderId="4" xfId="0" applyBorder="true" applyFont="true" applyNumberFormat="true">
      <alignment horizontal="right" vertical="top"/>
      <protection locked="true"/>
    </xf>
    <xf numFmtId="4" fontId="352" fillId="0" borderId="4" xfId="0" applyBorder="true" applyFont="true" applyNumberFormat="true">
      <alignment horizontal="right" vertical="top"/>
      <protection locked="true"/>
    </xf>
    <xf numFmtId="4" fontId="353" fillId="3" borderId="4" xfId="0" applyFill="true" applyBorder="true" applyFont="true" applyNumberFormat="true">
      <alignment vertical="top"/>
      <protection locked="false"/>
    </xf>
    <xf numFmtId="0" fontId="354" fillId="0" borderId="4" xfId="0" applyBorder="true" applyFont="true">
      <alignment horizontal="left" vertical="top"/>
      <protection locked="true"/>
    </xf>
    <xf numFmtId="0" fontId="355" fillId="0" borderId="4" xfId="0" applyBorder="true" applyFont="true">
      <alignment horizontal="left" vertical="top"/>
      <protection locked="true"/>
    </xf>
    <xf numFmtId="0" fontId="356" fillId="0" borderId="4" xfId="0" applyBorder="true" applyFont="true">
      <alignment horizontal="left" vertical="top"/>
      <protection locked="true"/>
    </xf>
    <xf numFmtId="0" fontId="357" fillId="0" borderId="4" xfId="0" applyBorder="true" applyFont="true">
      <alignment horizontal="left" vertical="top"/>
      <protection locked="true"/>
    </xf>
    <xf numFmtId="0" fontId="358" fillId="0" borderId="4" xfId="0" applyBorder="true" applyFont="true">
      <alignment horizontal="left" vertical="top"/>
      <protection locked="true"/>
    </xf>
    <xf numFmtId="0" fontId="359" fillId="0" borderId="0" xfId="0" applyFont="true"/>
    <xf numFmtId="0" fontId="360" fillId="0" borderId="4" xfId="0" applyBorder="true" applyFont="true">
      <alignment horizontal="left" vertical="top"/>
      <protection locked="true"/>
    </xf>
    <xf numFmtId="4" fontId="361" fillId="0" borderId="4" xfId="0" applyBorder="true" applyFont="true" applyNumberFormat="true">
      <alignment horizontal="right" vertical="top"/>
      <protection locked="true"/>
    </xf>
    <xf numFmtId="4" fontId="362" fillId="0" borderId="4" xfId="0" applyBorder="true" applyFont="true" applyNumberFormat="true">
      <alignment horizontal="right" vertical="top"/>
      <protection locked="true"/>
    </xf>
    <xf numFmtId="4" fontId="363" fillId="0" borderId="4" xfId="0" applyBorder="true" applyFont="true" applyNumberFormat="true">
      <alignment horizontal="right" vertical="top"/>
      <protection locked="true"/>
    </xf>
    <xf numFmtId="0" fontId="364" fillId="0" borderId="4" xfId="0" applyBorder="true" applyFont="true">
      <alignment horizontal="left" vertical="top"/>
      <protection locked="true"/>
    </xf>
    <xf numFmtId="0" fontId="365" fillId="0" borderId="4" xfId="0" applyBorder="true" applyFont="true">
      <alignment horizontal="left" vertical="top"/>
      <protection locked="true"/>
    </xf>
    <xf numFmtId="0" fontId="366" fillId="0" borderId="4" xfId="0" applyBorder="true" applyFont="true">
      <alignment horizontal="left" vertical="top"/>
      <protection locked="true"/>
    </xf>
    <xf numFmtId="0" fontId="367" fillId="0" borderId="4" xfId="0" applyBorder="true" applyFont="true">
      <alignment horizontal="left" vertical="top"/>
      <protection locked="true"/>
    </xf>
    <xf numFmtId="0" fontId="368" fillId="0" borderId="4" xfId="0" applyBorder="true" applyFont="true">
      <alignment horizontal="left" vertical="top"/>
      <protection locked="true"/>
    </xf>
    <xf numFmtId="0" fontId="369" fillId="0" borderId="0" xfId="0" applyFont="true"/>
    <xf numFmtId="0" fontId="370" fillId="0" borderId="4" xfId="0" applyBorder="true" applyFont="true">
      <alignment horizontal="left" vertical="top"/>
      <protection locked="true"/>
    </xf>
    <xf numFmtId="4" fontId="371" fillId="0" borderId="4" xfId="0" applyBorder="true" applyFont="true" applyNumberFormat="true">
      <alignment horizontal="right" vertical="top"/>
      <protection locked="true"/>
    </xf>
    <xf numFmtId="0" fontId="372" fillId="0" borderId="4" xfId="0" applyBorder="true" applyFont="true">
      <alignment horizontal="left" vertical="top"/>
      <protection locked="true"/>
    </xf>
    <xf numFmtId="0" fontId="373" fillId="0" borderId="4" xfId="0" applyBorder="true" applyFont="true">
      <alignment horizontal="left" vertical="top"/>
      <protection locked="true"/>
    </xf>
    <xf numFmtId="0" fontId="374" fillId="0" borderId="4" xfId="0" applyBorder="true" applyFont="true">
      <alignment horizontal="left" vertical="top"/>
      <protection locked="true"/>
    </xf>
    <xf numFmtId="4" fontId="375" fillId="3" borderId="4" xfId="0" applyFill="true" applyBorder="true" applyNumberFormat="true" applyFont="true">
      <alignment vertical="top" horizontal="right"/>
      <protection locked="false"/>
    </xf>
    <xf numFmtId="0" fontId="376" fillId="0" borderId="0" xfId="0" applyFont="true"/>
    <xf numFmtId="0" fontId="377" fillId="0" borderId="4" xfId="0" applyBorder="true" applyFont="true">
      <alignment horizontal="left" vertical="top"/>
      <protection locked="true"/>
    </xf>
    <xf numFmtId="0" fontId="378" fillId="0" borderId="4" xfId="0" applyBorder="true" applyFont="true">
      <alignment horizontal="left" vertical="top"/>
      <protection locked="true"/>
    </xf>
    <xf numFmtId="0" fontId="379" fillId="0" borderId="4" xfId="0" applyBorder="true" applyFont="true">
      <alignment horizontal="left" vertical="top"/>
      <protection locked="true"/>
    </xf>
    <xf numFmtId="4" fontId="380" fillId="3" borderId="4" xfId="0" applyFill="true" applyBorder="true" applyNumberFormat="true" applyFont="true">
      <alignment vertical="top" horizontal="right"/>
      <protection locked="false"/>
    </xf>
    <xf numFmtId="0" fontId="381" fillId="0" borderId="5" xfId="0" applyFont="true" applyBorder="true">
      <alignment horizontal="center" vertical="top"/>
      <protection locked="true"/>
    </xf>
    <xf numFmtId="166" fontId="382" fillId="0" borderId="0" xfId="0" applyFont="true" applyNumberFormat="true">
      <alignment horizontal="center" vertical="top"/>
      <protection locked="true"/>
    </xf>
    <xf numFmtId="0" fontId="383" fillId="0" borderId="0" xfId="0" applyFont="true">
      <alignment horizontal="left" vertical="top"/>
      <protection locked="true"/>
    </xf>
    <xf numFmtId="165" fontId="384" fillId="0" borderId="0" xfId="0" applyFont="true" applyNumberFormat="true">
      <alignment horizontal="left" vertical="top"/>
      <protection locked="true"/>
    </xf>
    <xf numFmtId="168" fontId="385" fillId="0" borderId="0" xfId="0" applyFont="true" applyNumberFormat="true">
      <alignment horizontal="left" vertical="top"/>
      <protection locked="true"/>
    </xf>
    <xf numFmtId="0" fontId="386" fillId="0" borderId="4" xfId="0" applyBorder="true" applyFont="true">
      <alignment horizontal="left" vertical="top"/>
      <protection locked="true"/>
    </xf>
    <xf numFmtId="0" fontId="387" fillId="3" borderId="4" xfId="0" applyFill="true" applyBorder="true" applyFont="true">
      <alignment vertical="top"/>
      <protection locked="false"/>
    </xf>
    <xf numFmtId="0" fontId="388" fillId="0" borderId="4" xfId="0" applyBorder="true" applyFont="true">
      <alignment horizontal="left" vertical="top"/>
      <protection locked="true"/>
    </xf>
    <xf numFmtId="0" fontId="389" fillId="0" borderId="4" xfId="0" applyBorder="true" applyFont="true">
      <alignment horizontal="left" vertical="top"/>
      <protection locked="true"/>
    </xf>
    <xf numFmtId="0" fontId="390" fillId="0" borderId="4" xfId="0" applyBorder="true" applyFont="true">
      <alignment horizontal="left" vertical="top"/>
      <protection locked="true"/>
    </xf>
    <xf numFmtId="0" fontId="391" fillId="0" borderId="4" xfId="0" applyBorder="true" applyFont="true">
      <alignment horizontal="left" vertical="top"/>
      <protection locked="true"/>
    </xf>
    <xf numFmtId="0" fontId="392" fillId="0" borderId="4" xfId="0" applyBorder="true" applyFont="true">
      <alignment horizontal="left" vertical="top"/>
      <protection locked="true"/>
    </xf>
    <xf numFmtId="0" fontId="393" fillId="0" borderId="4" xfId="0" applyBorder="true" applyFont="true">
      <alignment horizontal="left" vertical="top"/>
      <protection locked="true"/>
    </xf>
    <xf numFmtId="0" fontId="394" fillId="0" borderId="4" xfId="0" applyBorder="true" applyFont="true">
      <alignment horizontal="left" vertical="top"/>
      <protection locked="true"/>
    </xf>
    <xf numFmtId="0" fontId="395" fillId="0" borderId="4" xfId="0" applyBorder="true" applyFont="true">
      <alignment horizontal="left" vertical="top"/>
      <protection locked="true"/>
    </xf>
    <xf numFmtId="0" fontId="396" fillId="3" borderId="4" xfId="0" applyFill="true" applyBorder="true" applyFont="true">
      <alignment vertical="top"/>
      <protection locked="false"/>
    </xf>
    <xf numFmtId="0" fontId="397" fillId="0" borderId="4" xfId="0" applyBorder="true" applyFont="true">
      <alignment horizontal="left" vertical="top"/>
      <protection locked="true"/>
    </xf>
    <xf numFmtId="0" fontId="398" fillId="0" borderId="4" xfId="0" applyBorder="true" applyFont="true">
      <alignment horizontal="left" vertical="top"/>
      <protection locked="true"/>
    </xf>
    <xf numFmtId="0" fontId="399" fillId="0" borderId="4" xfId="0" applyBorder="true" applyFont="true">
      <alignment horizontal="left" vertical="top"/>
      <protection locked="true"/>
    </xf>
    <xf numFmtId="0" fontId="400" fillId="0" borderId="4" xfId="0" applyBorder="true" applyFont="true">
      <alignment horizontal="left" vertical="top"/>
      <protection locked="true"/>
    </xf>
    <xf numFmtId="0" fontId="401" fillId="0" borderId="4" xfId="0" applyBorder="true" applyFont="true">
      <alignment horizontal="left" vertical="top"/>
      <protection locked="true"/>
    </xf>
    <xf numFmtId="0" fontId="402" fillId="0" borderId="4" xfId="0" applyBorder="true" applyFont="true">
      <alignment horizontal="left" vertical="top"/>
      <protection locked="true"/>
    </xf>
    <xf numFmtId="0" fontId="403" fillId="0" borderId="4" xfId="0" applyBorder="true" applyFont="true">
      <alignment horizontal="left" vertical="top"/>
      <protection locked="true"/>
    </xf>
    <xf numFmtId="0" fontId="404" fillId="0" borderId="4" xfId="0" applyBorder="true" applyFont="true">
      <alignment horizontal="left" vertical="top"/>
      <protection locked="true"/>
    </xf>
    <xf numFmtId="0" fontId="405" fillId="3" borderId="4" xfId="0" applyFill="true" applyBorder="true" applyFont="true">
      <alignment vertical="top"/>
      <protection locked="false"/>
    </xf>
    <xf numFmtId="0" fontId="406" fillId="0" borderId="4" xfId="0" applyBorder="true" applyFont="true">
      <alignment horizontal="left" vertical="top"/>
      <protection locked="true"/>
    </xf>
    <xf numFmtId="0" fontId="407" fillId="0" borderId="4" xfId="0" applyBorder="true" applyFont="true">
      <alignment horizontal="left" vertical="top"/>
      <protection locked="true"/>
    </xf>
    <xf numFmtId="0" fontId="408" fillId="0" borderId="4" xfId="0" applyBorder="true" applyFont="true">
      <alignment horizontal="left" vertical="top"/>
      <protection locked="true"/>
    </xf>
    <xf numFmtId="0" fontId="409" fillId="0" borderId="4" xfId="0" applyBorder="true" applyFont="true">
      <alignment horizontal="left" vertical="top"/>
      <protection locked="true"/>
    </xf>
    <xf numFmtId="0" fontId="410" fillId="0" borderId="4" xfId="0" applyBorder="true" applyFont="true">
      <alignment horizontal="left" vertical="top"/>
      <protection locked="true"/>
    </xf>
    <xf numFmtId="0" fontId="411" fillId="0" borderId="4" xfId="0" applyBorder="true" applyFont="true">
      <alignment horizontal="left" vertical="top"/>
      <protection locked="true"/>
    </xf>
    <xf numFmtId="0" fontId="412" fillId="0" borderId="4" xfId="0" applyBorder="true" applyFont="true">
      <alignment horizontal="left" vertical="top"/>
      <protection locked="true"/>
    </xf>
    <xf numFmtId="0" fontId="413" fillId="0" borderId="4" xfId="0" applyBorder="true" applyFont="true">
      <alignment horizontal="left" vertical="top"/>
      <protection locked="true"/>
    </xf>
    <xf numFmtId="0" fontId="414" fillId="3" borderId="4" xfId="0" applyFill="true" applyBorder="true" applyFont="true">
      <alignment vertical="top"/>
      <protection locked="false"/>
    </xf>
    <xf numFmtId="0" fontId="415" fillId="0" borderId="4" xfId="0" applyBorder="true" applyFont="true">
      <alignment horizontal="left" vertical="top"/>
      <protection locked="true"/>
    </xf>
    <xf numFmtId="0" fontId="416" fillId="0" borderId="4" xfId="0" applyBorder="true" applyFont="true">
      <alignment horizontal="left" vertical="top"/>
      <protection locked="true"/>
    </xf>
    <xf numFmtId="0" fontId="417" fillId="0" borderId="4" xfId="0" applyBorder="true" applyFont="true">
      <alignment horizontal="left" vertical="top"/>
      <protection locked="true"/>
    </xf>
    <xf numFmtId="0" fontId="418" fillId="0" borderId="4" xfId="0" applyBorder="true" applyFont="true">
      <alignment horizontal="left" vertical="top"/>
      <protection locked="true"/>
    </xf>
    <xf numFmtId="0" fontId="419" fillId="0" borderId="4" xfId="0" applyBorder="true" applyFont="true">
      <alignment horizontal="left" vertical="top"/>
      <protection locked="true"/>
    </xf>
    <xf numFmtId="0" fontId="420" fillId="0" borderId="4" xfId="0" applyBorder="true" applyFont="true">
      <alignment horizontal="left" vertical="top"/>
      <protection locked="true"/>
    </xf>
    <xf numFmtId="0" fontId="421" fillId="0" borderId="4" xfId="0" applyBorder="true" applyFont="true">
      <alignment horizontal="left" vertical="top"/>
      <protection locked="true"/>
    </xf>
    <xf numFmtId="0" fontId="422" fillId="0" borderId="4" xfId="0" applyBorder="true" applyFont="true">
      <alignment horizontal="left" vertical="top"/>
      <protection locked="true"/>
    </xf>
    <xf numFmtId="172" fontId="423" fillId="0" borderId="4" xfId="0" applyBorder="true" applyFont="true" applyNumberFormat="true">
      <alignment horizontal="right" vertical="top"/>
      <protection locked="true"/>
    </xf>
    <xf numFmtId="0" fontId="424" fillId="0" borderId="4" xfId="0" applyBorder="true" applyFont="true">
      <alignment horizontal="left" vertical="top"/>
      <protection locked="true"/>
    </xf>
    <xf numFmtId="172" fontId="425" fillId="0" borderId="4" xfId="0" applyBorder="true" applyFont="true" applyNumberFormat="true">
      <alignment horizontal="right" vertical="top"/>
      <protection locked="true"/>
    </xf>
    <xf numFmtId="0" fontId="426" fillId="0" borderId="5" xfId="0" applyFont="true" applyBorder="true">
      <alignment horizontal="center" vertical="top"/>
      <protection locked="true"/>
    </xf>
    <xf numFmtId="166" fontId="427" fillId="0" borderId="0" xfId="0" applyFont="true" applyNumberFormat="true">
      <alignment horizontal="center" vertical="top"/>
      <protection locked="true"/>
    </xf>
    <xf numFmtId="4" fontId="428" fillId="0" borderId="4" xfId="0" applyBorder="true" applyFont="true" applyNumberFormat="true">
      <alignment horizontal="right" vertical="top"/>
      <protection locked="true"/>
    </xf>
    <xf numFmtId="4" fontId="429" fillId="0" borderId="4" xfId="0" applyBorder="true" applyFont="true" applyNumberFormat="true">
      <alignment horizontal="right" vertical="top"/>
      <protection locked="true"/>
    </xf>
    <xf numFmtId="172" fontId="430" fillId="0" borderId="4" xfId="0" applyBorder="true" applyFont="true" applyNumberFormat="true">
      <alignment horizontal="right" vertical="top"/>
      <protection locked="true"/>
    </xf>
    <xf numFmtId="172" fontId="431" fillId="0" borderId="4" xfId="0" applyBorder="true" applyFont="true" applyNumberFormat="true">
      <alignment horizontal="right" vertical="top"/>
      <protection locked="true"/>
    </xf>
    <xf numFmtId="4" fontId="432" fillId="7" borderId="4" xfId="0" applyFont="true" applyFill="true" applyNumberFormat="true" applyBorder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sheetPr>
    <pageSetUpPr fitToPage="false"/>
  </sheetPr>
  <dimension ref="A1"/>
  <sheetViews>
    <sheetView workbookViewId="0" tabSelected="true"/>
  </sheetViews>
  <sheetFormatPr defaultRowHeight="15.0"/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>
      <c r="A2" s="1" t="s">
        <v>1</v>
      </c>
      <c r="B2" s="1"/>
      <c r="C2" s="1"/>
      <c r="D2" s="1"/>
      <c r="E2" s="1"/>
      <c r="F2" s="1"/>
      <c r="G2" s="1"/>
      <c r="H2" s="1"/>
      <c r="I2" s="1"/>
    </row>
    <row r="3">
      <c r="A3" s="1" t="s">
        <v>2</v>
      </c>
      <c r="B3" s="1"/>
      <c r="C3" s="2" t="s">
        <v>3</v>
      </c>
      <c r="D3" s="2"/>
      <c r="E3" s="2"/>
      <c r="F3" s="2"/>
      <c r="G3" s="2"/>
      <c r="H3" s="2"/>
      <c r="I3" s="2"/>
    </row>
    <row r="4">
      <c r="A4" s="1" t="s">
        <v>4</v>
      </c>
      <c r="C4" s="2"/>
      <c r="D4" s="2"/>
      <c r="E4" s="2"/>
      <c r="F4" s="2"/>
      <c r="G4" s="2"/>
      <c r="H4" s="2"/>
      <c r="I4" s="2"/>
    </row>
    <row r="5">
      <c r="A5" s="1" t="s">
        <v>5</v>
      </c>
      <c r="B5" s="2"/>
      <c r="C5" s="2"/>
      <c r="D5" s="2"/>
      <c r="E5" s="2"/>
      <c r="F5" s="2"/>
      <c r="G5" s="2"/>
      <c r="H5" s="2"/>
      <c r="I5" s="2"/>
    </row>
    <row r="6">
      <c r="A6" s="1" t="s">
        <v>6</v>
      </c>
      <c r="B6" s="1"/>
      <c r="C6" s="1"/>
      <c r="D6" s="1"/>
      <c r="E6" s="1"/>
      <c r="F6" s="1"/>
      <c r="G6" s="1"/>
      <c r="H6" s="1"/>
      <c r="I6" s="1"/>
    </row>
    <row r="7">
      <c r="A7" s="1" t="s">
        <v>7</v>
      </c>
      <c r="B7" s="1"/>
      <c r="C7" s="2"/>
      <c r="D7" s="2"/>
      <c r="E7" s="2"/>
      <c r="F7" s="2"/>
      <c r="G7" s="2"/>
      <c r="H7" s="2"/>
      <c r="I7" s="2"/>
    </row>
    <row r="8">
      <c r="A8" s="1" t="s">
        <v>8</v>
      </c>
      <c r="B8" s="1"/>
      <c r="C8" s="3" t="s">
        <v>9</v>
      </c>
      <c r="D8" s="3"/>
      <c r="E8" s="3"/>
      <c r="F8" s="3"/>
      <c r="G8" s="3"/>
      <c r="H8" s="3"/>
      <c r="I8" s="3"/>
    </row>
    <row r="9">
      <c r="A9" s="1" t="s">
        <v>10</v>
      </c>
      <c r="B9" s="1"/>
      <c r="C9" s="5" t="s">
        <v>9</v>
      </c>
      <c r="D9" s="5"/>
      <c r="E9" s="5"/>
      <c r="F9" s="5"/>
      <c r="G9" s="5"/>
      <c r="H9" s="5"/>
      <c r="I9" s="5"/>
    </row>
    <row r="10">
      <c r="A10" s="1" t="s">
        <v>11</v>
      </c>
      <c r="B10" s="1"/>
      <c r="C10" s="2"/>
      <c r="D10" s="2"/>
      <c r="E10" s="2"/>
      <c r="F10" s="2"/>
      <c r="G10" s="2"/>
      <c r="H10" s="2"/>
      <c r="I10" s="2"/>
    </row>
    <row r="11">
      <c r="A11" s="1" t="s">
        <v>12</v>
      </c>
      <c r="B11" s="1"/>
      <c r="C11" s="2"/>
      <c r="D11" s="2"/>
      <c r="E11" s="2"/>
      <c r="F11" s="2"/>
      <c r="G11" s="2"/>
      <c r="H11" s="2"/>
      <c r="I11" s="2"/>
    </row>
    <row r="12">
      <c r="A12" s="1" t="s">
        <v>13</v>
      </c>
      <c r="B12" s="1"/>
      <c r="C12" s="4"/>
      <c r="D12" s="4"/>
      <c r="E12" s="4"/>
      <c r="F12" s="4"/>
      <c r="G12" s="4"/>
      <c r="H12" s="4"/>
      <c r="I12" s="4"/>
    </row>
    <row r="13">
      <c r="A13" s="1" t="s">
        <v>14</v>
      </c>
      <c r="B13" s="1"/>
      <c r="C13" s="2"/>
      <c r="D13" s="2"/>
      <c r="E13" s="2"/>
      <c r="F13" s="2"/>
      <c r="G13" s="2"/>
      <c r="H13" s="2"/>
      <c r="I13" s="2"/>
    </row>
    <row r="14">
      <c r="A14" s="1" t="s">
        <v>15</v>
      </c>
      <c r="B14" s="1"/>
      <c r="C14" s="2"/>
      <c r="D14" s="2"/>
      <c r="E14" s="2"/>
      <c r="F14" s="2"/>
      <c r="G14" s="2"/>
      <c r="H14" s="2"/>
      <c r="I14" s="2"/>
    </row>
    <row r="15">
      <c r="A15" s="1"/>
      <c r="B15" s="1"/>
      <c r="C15" s="1"/>
      <c r="D15" s="1"/>
      <c r="E15" s="1"/>
      <c r="F15" s="1"/>
      <c r="G15" s="1"/>
      <c r="H15" s="1"/>
      <c r="I15" s="1"/>
    </row>
    <row r="16">
      <c r="A16" s="1"/>
      <c r="B16" s="1"/>
      <c r="C16" s="1"/>
      <c r="D16" s="1"/>
      <c r="E16" s="1"/>
      <c r="F16" s="1"/>
      <c r="G16" s="1"/>
      <c r="H16" s="1"/>
      <c r="I16" s="1"/>
    </row>
    <row r="17">
      <c r="A17" s="1"/>
      <c r="B17" s="1"/>
      <c r="C17" s="1"/>
      <c r="D17" s="1"/>
      <c r="E17" s="1"/>
      <c r="F17" s="1"/>
      <c r="G17" s="1"/>
      <c r="H17" s="1"/>
      <c r="I17" s="1"/>
    </row>
  </sheetData>
  <sheetProtection password="BF59" sheet="true" scenarios="true" objects="true" selectLockedCells="true"/>
  <mergeCells>
    <mergeCell ref="A1:I1"/>
    <mergeCell ref="A2:I2"/>
    <mergeCell ref="A3:B3"/>
    <mergeCell ref="C3:I3"/>
    <mergeCell ref="A4:B4"/>
    <mergeCell ref="C4:I4"/>
    <mergeCell ref="A5:B5"/>
    <mergeCell ref="C5:I5"/>
    <mergeCell ref="A6:I6"/>
    <mergeCell ref="A7:B7"/>
    <mergeCell ref="C7:I7"/>
    <mergeCell ref="A8:B8"/>
    <mergeCell ref="C8:I8"/>
    <mergeCell ref="A9:B9"/>
    <mergeCell ref="C9:I9"/>
    <mergeCell ref="A10:B10"/>
    <mergeCell ref="C10:I10"/>
    <mergeCell ref="A11:B11"/>
    <mergeCell ref="C11:I11"/>
    <mergeCell ref="A12:B12"/>
    <mergeCell ref="C12:I12"/>
    <mergeCell ref="A13:B13"/>
    <mergeCell ref="C13:I13"/>
    <mergeCell ref="A14:B14"/>
    <mergeCell ref="C14:I14"/>
    <mergeCell ref="A15:I17"/>
  </mergeCells>
  <pageMargins bottom="0.75" footer="0.5" header="0.5" left="0.5" right="0.5" top="0.75"/>
  <pageSetup orientation="landscape" paperSize="9"/>
</worksheet>
</file>

<file path=xl/worksheets/sheet2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50.0" collapsed="false"/>
    <col min="3" max="3" customWidth="true" width="10.0" collapsed="false"/>
    <col min="4" max="4" customWidth="true" width="10.0" collapsed="false"/>
    <col min="5" max="5" customWidth="true" width="10.0" collapsed="false"/>
    <col min="6" max="6" customWidth="true" width="10.0" collapsed="false"/>
    <col min="7" max="7" customWidth="true" width="10.0" collapsed="false"/>
    <col min="8" max="8" customWidth="true" width="10.0" collapsed="false"/>
    <col min="9" max="9" customWidth="true" width="10.0" collapsed="false"/>
  </cols>
  <sheetData>
    <row r="1">
      <c r="A1" s="6" t="s">
        <v>0</v>
      </c>
    </row>
    <row r="2">
      <c r="A2" s="6" t="s">
        <v>16</v>
      </c>
    </row>
    <row r="3">
      <c r="A3" s="6" t="s">
        <v>17</v>
      </c>
      <c r="B3" s="6" t="s">
        <f>DADOS!C3</f>
      </c>
    </row>
    <row r="4">
      <c r="A4" s="6" t="s">
        <v>18</v>
      </c>
      <c r="B4" s="6" t="s">
        <f>DADOS!C7</f>
      </c>
      <c r="G4" s="6" t="s">
        <v>19</v>
      </c>
      <c r="H4" s="8">
        <f>DADOS!C9</f>
      </c>
    </row>
    <row r="5">
      <c r="A5" s="6" t="s">
        <v>20</v>
      </c>
      <c r="B5" s="7">
        <f>DADOS!C8</f>
      </c>
      <c r="C5" s="6" t="s">
        <v>9</v>
      </c>
      <c r="D5" s="6" t="s">
        <v>21</v>
      </c>
      <c r="E5" s="6" t="s">
        <f>DADOS!C13</f>
      </c>
      <c r="F5" s="6" t="s">
        <v>9</v>
      </c>
      <c r="G5" s="6" t="s">
        <v>9</v>
      </c>
      <c r="H5" s="6" t="s">
        <v>22</v>
      </c>
      <c r="I5" s="6" t="s">
        <f>DADOS!C14</f>
      </c>
    </row>
    <row r="7">
      <c r="A7" s="9" t="s">
        <v>23</v>
      </c>
      <c r="B7" s="9" t="s">
        <v>24</v>
      </c>
      <c r="C7" s="9" t="s">
        <v>25</v>
      </c>
      <c r="D7" s="9" t="s">
        <v>26</v>
      </c>
      <c r="E7" s="9" t="s">
        <v>27</v>
      </c>
      <c r="F7" s="9" t="s">
        <v>28</v>
      </c>
      <c r="G7" s="9" t="s">
        <v>29</v>
      </c>
      <c r="H7" s="9" t="s">
        <v>30</v>
      </c>
      <c r="I7" s="9" t="s">
        <v>31</v>
      </c>
    </row>
    <row r="8">
      <c r="A8" s="10" t="s">
        <v>32</v>
      </c>
      <c r="B8" s="11" t="s">
        <v>33</v>
      </c>
      <c r="C8" s="12"/>
      <c r="D8" s="13"/>
      <c r="E8" s="14"/>
      <c r="F8" s="15"/>
      <c r="G8" s="16"/>
      <c r="H8" s="17"/>
      <c r="I8" s="18">
        <f>SUM(I9:I12)</f>
      </c>
      <c r="J8" s="19" t="s">
        <v>34</v>
      </c>
    </row>
    <row r="9">
      <c r="A9" s="20" t="s">
        <v>35</v>
      </c>
      <c r="B9" s="21" t="s">
        <v>36</v>
      </c>
      <c r="C9" s="22" t="s">
        <v>37</v>
      </c>
      <c r="D9" s="23" t="n">
        <v>2.88</v>
      </c>
      <c r="E9" s="24" t="n">
        <v>333.84</v>
      </c>
      <c r="F9" s="25"/>
      <c r="G9" s="26"/>
      <c r="H9" s="27">
        <f>ROUND((ROUND(F9,2)*G9/100)+ROUND(F9,2),2)</f>
      </c>
      <c r="I9" s="28">
        <f>ROUND(H9*D9,2)</f>
      </c>
      <c r="J9" s="29" t="s">
        <v>23</v>
      </c>
    </row>
    <row r="10">
      <c r="A10" s="30" t="s">
        <v>38</v>
      </c>
      <c r="B10" s="31" t="s">
        <v>39</v>
      </c>
      <c r="C10" s="32" t="s">
        <v>37</v>
      </c>
      <c r="D10" s="33" t="n">
        <v>460.5</v>
      </c>
      <c r="E10" s="34" t="n">
        <v>3.33</v>
      </c>
      <c r="F10" s="35"/>
      <c r="G10" s="36"/>
      <c r="H10" s="37">
        <f>ROUND((ROUND(F10,2)*G10/100)+ROUND(F10,2),2)</f>
      </c>
      <c r="I10" s="38">
        <f>ROUND(H10*D10,2)</f>
      </c>
      <c r="J10" s="39" t="s">
        <v>23</v>
      </c>
    </row>
    <row r="11">
      <c r="A11" s="40" t="s">
        <v>40</v>
      </c>
      <c r="B11" s="41" t="s">
        <v>41</v>
      </c>
      <c r="C11" s="42" t="s">
        <v>37</v>
      </c>
      <c r="D11" s="43" t="n">
        <v>460.5</v>
      </c>
      <c r="E11" s="44" t="n">
        <v>7.16</v>
      </c>
      <c r="F11" s="45"/>
      <c r="G11" s="46"/>
      <c r="H11" s="47">
        <f>ROUND((ROUND(F11,2)*G11/100)+ROUND(F11,2),2)</f>
      </c>
      <c r="I11" s="48">
        <f>ROUND(H11*D11,2)</f>
      </c>
      <c r="J11" s="49" t="s">
        <v>23</v>
      </c>
    </row>
    <row r="12">
      <c r="A12" s="50" t="s">
        <v>42</v>
      </c>
      <c r="B12" s="51" t="s">
        <v>43</v>
      </c>
      <c r="C12" s="52" t="s">
        <v>37</v>
      </c>
      <c r="D12" s="53" t="n">
        <v>78.95</v>
      </c>
      <c r="E12" s="54" t="n">
        <v>1.6</v>
      </c>
      <c r="F12" s="55"/>
      <c r="G12" s="56"/>
      <c r="H12" s="57">
        <f>ROUND((ROUND(F12,2)*G12/100)+ROUND(F12,2),2)</f>
      </c>
      <c r="I12" s="58">
        <f>ROUND(H12*D12,2)</f>
      </c>
      <c r="J12" s="59" t="s">
        <v>23</v>
      </c>
    </row>
    <row r="13">
      <c r="A13" s="60" t="s">
        <v>44</v>
      </c>
      <c r="B13" s="61" t="s">
        <v>45</v>
      </c>
      <c r="C13" s="62"/>
      <c r="D13" s="63"/>
      <c r="E13" s="64"/>
      <c r="F13" s="65"/>
      <c r="G13" s="66"/>
      <c r="H13" s="67"/>
      <c r="I13" s="68">
        <f>SUM(I14:I19)</f>
      </c>
      <c r="J13" s="69" t="s">
        <v>34</v>
      </c>
    </row>
    <row r="14">
      <c r="A14" s="70" t="s">
        <v>46</v>
      </c>
      <c r="B14" s="71" t="s">
        <v>47</v>
      </c>
      <c r="C14" s="72" t="s">
        <v>37</v>
      </c>
      <c r="D14" s="73" t="n">
        <v>460.5</v>
      </c>
      <c r="E14" s="74" t="n">
        <v>83.25</v>
      </c>
      <c r="F14" s="75"/>
      <c r="G14" s="76"/>
      <c r="H14" s="77">
        <f>ROUND((ROUND(F14,2)*G14/100)+ROUND(F14,2),2)</f>
      </c>
      <c r="I14" s="78">
        <f>ROUND(H14*D14,2)</f>
      </c>
      <c r="J14" s="79" t="s">
        <v>23</v>
      </c>
    </row>
    <row r="15">
      <c r="A15" s="80" t="s">
        <v>48</v>
      </c>
      <c r="B15" s="81" t="s">
        <v>49</v>
      </c>
      <c r="C15" s="82" t="s">
        <v>37</v>
      </c>
      <c r="D15" s="83" t="n">
        <v>460.5</v>
      </c>
      <c r="E15" s="84" t="n">
        <v>34.24</v>
      </c>
      <c r="F15" s="85"/>
      <c r="G15" s="86"/>
      <c r="H15" s="87">
        <f>ROUND((ROUND(F15,2)*G15/100)+ROUND(F15,2),2)</f>
      </c>
      <c r="I15" s="88">
        <f>ROUND(H15*D15,2)</f>
      </c>
      <c r="J15" s="89" t="s">
        <v>23</v>
      </c>
    </row>
    <row r="16">
      <c r="A16" s="90" t="s">
        <v>50</v>
      </c>
      <c r="B16" s="91" t="s">
        <v>51</v>
      </c>
      <c r="C16" s="92" t="s">
        <v>52</v>
      </c>
      <c r="D16" s="93" t="n">
        <v>45.25</v>
      </c>
      <c r="E16" s="94" t="n">
        <v>31.03</v>
      </c>
      <c r="F16" s="95"/>
      <c r="G16" s="96"/>
      <c r="H16" s="97">
        <f>ROUND((ROUND(F16,2)*G16/100)+ROUND(F16,2),2)</f>
      </c>
      <c r="I16" s="98">
        <f>ROUND(H16*D16,2)</f>
      </c>
      <c r="J16" s="99" t="s">
        <v>23</v>
      </c>
    </row>
    <row r="17">
      <c r="A17" s="100" t="s">
        <v>53</v>
      </c>
      <c r="B17" s="101" t="s">
        <v>54</v>
      </c>
      <c r="C17" s="102" t="s">
        <v>52</v>
      </c>
      <c r="D17" s="103" t="n">
        <v>91.92</v>
      </c>
      <c r="E17" s="104" t="n">
        <v>74.31</v>
      </c>
      <c r="F17" s="105"/>
      <c r="G17" s="106"/>
      <c r="H17" s="107">
        <f>ROUND((ROUND(F17,2)*G17/100)+ROUND(F17,2),2)</f>
      </c>
      <c r="I17" s="108">
        <f>ROUND(H17*D17,2)</f>
      </c>
      <c r="J17" s="109" t="s">
        <v>23</v>
      </c>
    </row>
    <row r="18">
      <c r="A18" s="110" t="s">
        <v>55</v>
      </c>
      <c r="B18" s="111" t="s">
        <v>56</v>
      </c>
      <c r="C18" s="112" t="s">
        <v>37</v>
      </c>
      <c r="D18" s="113" t="n">
        <v>78.95</v>
      </c>
      <c r="E18" s="114" t="n">
        <v>73.96</v>
      </c>
      <c r="F18" s="115"/>
      <c r="G18" s="116"/>
      <c r="H18" s="117">
        <f>ROUND((ROUND(F18,2)*G18/100)+ROUND(F18,2),2)</f>
      </c>
      <c r="I18" s="118">
        <f>ROUND(H18*D18,2)</f>
      </c>
      <c r="J18" s="119" t="s">
        <v>23</v>
      </c>
    </row>
    <row r="19">
      <c r="A19" s="120" t="s">
        <v>57</v>
      </c>
      <c r="B19" s="121" t="s">
        <v>58</v>
      </c>
      <c r="C19" s="122" t="s">
        <v>52</v>
      </c>
      <c r="D19" s="123" t="n">
        <v>162.39</v>
      </c>
      <c r="E19" s="124" t="n">
        <v>12.58</v>
      </c>
      <c r="F19" s="125"/>
      <c r="G19" s="126"/>
      <c r="H19" s="127">
        <f>ROUND((ROUND(F19,2)*G19/100)+ROUND(F19,2),2)</f>
      </c>
      <c r="I19" s="128">
        <f>ROUND(H19*D19,2)</f>
      </c>
      <c r="J19" s="129" t="s">
        <v>23</v>
      </c>
    </row>
    <row r="20">
      <c r="A20" s="130" t="s">
        <v>59</v>
      </c>
      <c r="B20" s="131" t="s">
        <v>60</v>
      </c>
      <c r="C20" s="132"/>
      <c r="D20" s="133"/>
      <c r="E20" s="134"/>
      <c r="F20" s="135"/>
      <c r="G20" s="136"/>
      <c r="H20" s="137"/>
      <c r="I20" s="138">
        <f>SUM(I21:I21)</f>
      </c>
      <c r="J20" s="139" t="s">
        <v>34</v>
      </c>
    </row>
    <row r="21">
      <c r="A21" s="140" t="s">
        <v>61</v>
      </c>
      <c r="B21" s="141" t="s">
        <v>62</v>
      </c>
      <c r="C21" s="142" t="s">
        <v>63</v>
      </c>
      <c r="D21" s="143" t="n">
        <v>539.45</v>
      </c>
      <c r="E21" s="144" t="n">
        <v>3.9</v>
      </c>
      <c r="F21" s="145"/>
      <c r="G21" s="146"/>
      <c r="H21" s="147">
        <f>ROUND((ROUND(F21,2)*G21/100)+ROUND(F21,2),2)</f>
      </c>
      <c r="I21" s="148">
        <f>ROUND(H21*D21,2)</f>
      </c>
      <c r="J21" s="149" t="s">
        <v>23</v>
      </c>
    </row>
    <row r="22">
      <c r="A22" s="150" t="s">
        <v>64</v>
      </c>
      <c r="B22"/>
      <c r="C22"/>
      <c r="D22"/>
      <c r="E22"/>
      <c r="F22"/>
      <c r="G22"/>
      <c r="H22"/>
      <c r="I22" s="151">
        <f>I8+I13+I20</f>
      </c>
    </row>
    <row r="32">
      <c r="E32" s="152">
        <f>DADOS!C11</f>
      </c>
      <c r="F32" s="152"/>
      <c r="G32" s="152"/>
      <c r="H32" s="152"/>
      <c r="I32" s="152"/>
    </row>
    <row r="33">
      <c r="E33" s="153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B8:H8"/>
    <mergeCell ref="B13:H13"/>
    <mergeCell ref="B20:H20"/>
    <mergeCell ref="A22:H22"/>
    <mergeCell ref="E32:I32"/>
    <mergeCell ref="E33:I33"/>
  </mergeCells>
  <dataValidations count="11">
    <dataValidation type="list" sqref="G9" errorStyle="stop" allowBlank="false" showErrorMessage="true" showDropDown="false" showInputMessage="true">
      <formula1>SourceList</formula1>
    </dataValidation>
    <dataValidation type="list" sqref="G10" errorStyle="stop" allowBlank="false" showErrorMessage="true" showDropDown="false" showInputMessage="true">
      <formula1>SourceList</formula1>
    </dataValidation>
    <dataValidation type="list" sqref="G11" errorStyle="stop" allowBlank="false" showErrorMessage="true" showDropDown="false" showInputMessage="true">
      <formula1>SourceList</formula1>
    </dataValidation>
    <dataValidation type="list" sqref="G12" errorStyle="stop" allowBlank="false" showErrorMessage="true" showDropDown="false" showInputMessage="true">
      <formula1>SourceList</formula1>
    </dataValidation>
    <dataValidation type="list" sqref="G14" errorStyle="stop" allowBlank="false" showErrorMessage="true" showDropDown="false" showInputMessage="true">
      <formula1>SourceList</formula1>
    </dataValidation>
    <dataValidation type="list" sqref="G15" errorStyle="stop" allowBlank="false" showErrorMessage="true" showDropDown="false" showInputMessage="true">
      <formula1>SourceList</formula1>
    </dataValidation>
    <dataValidation type="list" sqref="G16" errorStyle="stop" allowBlank="false" showErrorMessage="true" showDropDown="false" showInputMessage="true">
      <formula1>SourceList</formula1>
    </dataValidation>
    <dataValidation type="list" sqref="G17" errorStyle="stop" allowBlank="false" showErrorMessage="true" showDropDown="false" showInputMessage="true">
      <formula1>SourceList</formula1>
    </dataValidation>
    <dataValidation type="list" sqref="G18" errorStyle="stop" allowBlank="false" showErrorMessage="true" showDropDown="false" showInputMessage="true">
      <formula1>SourceList</formula1>
    </dataValidation>
    <dataValidation type="list" sqref="G19" errorStyle="stop" allowBlank="false" showErrorMessage="true" showDropDown="false" showInputMessage="true">
      <formula1>SourceList</formula1>
    </dataValidation>
    <dataValidation type="list" sqref="G21" errorStyle="stop" allowBlank="false" showErrorMessage="true" showDropDown="false" showInputMessage="true">
      <formula1>SourceList</formula1>
    </dataValidation>
  </dataValidations>
  <pageMargins bottom="0.75" footer="0.5" header="0.5" left="0.5" right="0.5" top="0.75"/>
  <pageSetup orientation="landscape" paperSize="9"/>
</worksheet>
</file>

<file path=xl/worksheets/sheet3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50.0" collapsed="false"/>
    <col min="3" max="3" customWidth="true" width="15.0" collapsed="false"/>
    <col min="4" max="4" customWidth="true" width="15.0" collapsed="false"/>
    <col min="5" max="5" customWidth="true" width="15.0" collapsed="false"/>
    <col min="6" max="6" customWidth="true" width="15.0" collapsed="false"/>
    <col min="7" max="7" customWidth="true" width="15.0" collapsed="false"/>
    <col min="8" max="8" customWidth="true" width="15.0" collapsed="false"/>
    <col min="9" max="9" customWidth="true" width="15.0" collapsed="false"/>
  </cols>
  <sheetData>
    <row r="1">
      <c r="A1" s="154" t="s">
        <v>0</v>
      </c>
    </row>
    <row r="2">
      <c r="A2" s="154" t="s">
        <v>16</v>
      </c>
    </row>
    <row r="3">
      <c r="A3" s="154" t="s">
        <v>17</v>
      </c>
      <c r="B3" s="154" t="s">
        <f>DADOS!C3</f>
      </c>
    </row>
    <row r="4">
      <c r="A4" s="154" t="s">
        <v>18</v>
      </c>
      <c r="B4" s="154" t="s">
        <f>DADOS!C7</f>
      </c>
      <c r="G4" s="154" t="s">
        <v>19</v>
      </c>
      <c r="H4" s="156">
        <f>DADOS!C9</f>
      </c>
    </row>
    <row r="5">
      <c r="A5" s="154" t="s">
        <v>20</v>
      </c>
      <c r="B5" s="155">
        <f>DADOS!C8</f>
      </c>
      <c r="C5" s="154" t="s">
        <v>9</v>
      </c>
      <c r="D5" s="154" t="s">
        <v>21</v>
      </c>
      <c r="E5" s="154" t="s">
        <f>DADOS!C13</f>
      </c>
      <c r="F5" s="154" t="s">
        <v>9</v>
      </c>
      <c r="G5" s="154" t="s">
        <v>9</v>
      </c>
      <c r="H5" s="154" t="s">
        <v>22</v>
      </c>
      <c r="I5" s="154" t="s">
        <f>DADOS!C14</f>
      </c>
    </row>
    <row r="7">
      <c r="A7" s="157" t="s">
        <v>23</v>
      </c>
      <c r="B7" s="158" t="s">
        <v>34</v>
      </c>
      <c r="C7" s="159" t="s">
        <v>31</v>
      </c>
      <c r="D7" s="160" t="s">
        <v>65</v>
      </c>
      <c r="E7" s="161" t="s">
        <v>66</v>
      </c>
      <c r="F7" s="162" t="s">
        <v>67</v>
      </c>
      <c r="G7" s="163" t="s">
        <v>68</v>
      </c>
      <c r="H7" s="164" t="s">
        <v>69</v>
      </c>
      <c r="I7" s="165" t="s">
        <v>70</v>
      </c>
    </row>
    <row r="8">
      <c r="A8" s="166" t="s">
        <v>32</v>
      </c>
      <c r="B8" s="167" t="s">
        <v>33</v>
      </c>
      <c r="C8" s="432">
        <f>Orçamento!I8</f>
      </c>
      <c r="D8" s="168"/>
      <c r="E8" s="169">
        <f>C8*D8/100</f>
      </c>
      <c r="F8" s="170"/>
      <c r="G8" s="171">
        <f>C8*F8/100</f>
      </c>
      <c r="H8" s="172">
        <f>D8+F8</f>
      </c>
      <c r="I8" s="173">
        <f>E8+G8</f>
      </c>
    </row>
    <row r="9">
      <c r="A9" s="174" t="s">
        <v>44</v>
      </c>
      <c r="B9" s="175" t="s">
        <v>45</v>
      </c>
      <c r="C9" s="432">
        <f>Orçamento!I13</f>
      </c>
      <c r="D9" s="176"/>
      <c r="E9" s="177">
        <f>C9*D9/100</f>
      </c>
      <c r="F9" s="178"/>
      <c r="G9" s="179">
        <f>C9*F9/100</f>
      </c>
      <c r="H9" s="180">
        <f>D9+F9</f>
      </c>
      <c r="I9" s="181">
        <f>E9+G9</f>
      </c>
    </row>
    <row r="10">
      <c r="A10" s="182" t="s">
        <v>59</v>
      </c>
      <c r="B10" s="183" t="s">
        <v>60</v>
      </c>
      <c r="C10" s="432">
        <f>Orçamento!I20</f>
      </c>
      <c r="D10" s="184"/>
      <c r="E10" s="185">
        <f>C10*D10/100</f>
      </c>
      <c r="F10" s="186"/>
      <c r="G10" s="187">
        <f>C10*F10/100</f>
      </c>
      <c r="H10" s="188">
        <f>D10+F10</f>
      </c>
      <c r="I10" s="189">
        <f>E10+G10</f>
      </c>
    </row>
    <row r="11">
      <c r="A11" s="190" t="s">
        <v>71</v>
      </c>
      <c r="B11" s="191"/>
      <c r="C11" s="192">
        <f>SUM(C8:C10)</f>
      </c>
      <c r="D11" s="193">
        <f>SUM(E8:E10)</f>
      </c>
      <c r="E11" s="194"/>
      <c r="F11" s="195">
        <f>SUM(G8:G10)</f>
      </c>
      <c r="G11" s="196"/>
      <c r="H11" s="197">
        <f>(I11/C11)*100</f>
      </c>
      <c r="I11" s="198">
        <f>SUM(I8:I10)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D11:E11"/>
    <mergeCell ref="F11:G11"/>
    <mergeCell ref="A11:B11"/>
  </mergeCells>
  <pageMargins bottom="0.75" footer="0.5" header="0.5" left="0.5" right="0.5" top="0.75"/>
  <pageSetup orientation="landscape" paperSize="9"/>
</worksheet>
</file>

<file path=xl/worksheets/sheet4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15.0" collapsed="false"/>
    <col min="3" max="3" customWidth="true" width="15.0" collapsed="false"/>
    <col min="4" max="4" customWidth="true" width="15.0" collapsed="false"/>
    <col min="5" max="5" customWidth="true" width="10.0" collapsed="false"/>
    <col min="6" max="6" customWidth="true" width="10.0" collapsed="false"/>
    <col min="7" max="7" customWidth="true" width="10.0" collapsed="false"/>
    <col min="8" max="8" customWidth="true" width="10.0" collapsed="false"/>
    <col min="9" max="9" customWidth="true" width="10.0" collapsed="false"/>
  </cols>
  <sheetData>
    <row r="1">
      <c r="A1" s="199" t="s">
        <v>0</v>
      </c>
    </row>
    <row r="2">
      <c r="A2" s="199" t="s">
        <v>16</v>
      </c>
    </row>
    <row r="3">
      <c r="A3" s="199" t="s">
        <v>17</v>
      </c>
      <c r="B3" s="199" t="s">
        <f>DADOS!C3</f>
      </c>
    </row>
    <row r="4">
      <c r="A4" s="199" t="s">
        <v>18</v>
      </c>
      <c r="B4" s="199" t="s">
        <f>DADOS!C7</f>
      </c>
      <c r="G4" s="199" t="s">
        <v>19</v>
      </c>
      <c r="H4" s="201">
        <f>DADOS!C9</f>
      </c>
    </row>
    <row r="5">
      <c r="A5" s="199" t="s">
        <v>20</v>
      </c>
      <c r="B5" s="200">
        <f>DADOS!C8</f>
      </c>
      <c r="C5" s="199" t="s">
        <v>9</v>
      </c>
      <c r="D5" s="199" t="s">
        <v>21</v>
      </c>
      <c r="E5" s="199" t="s">
        <f>DADOS!C13</f>
      </c>
      <c r="F5" s="199" t="s">
        <v>9</v>
      </c>
      <c r="G5" s="199" t="s">
        <v>9</v>
      </c>
      <c r="H5" s="199" t="s">
        <v>22</v>
      </c>
      <c r="I5" s="199" t="s">
        <f>DADOS!C14</f>
      </c>
    </row>
    <row r="7">
      <c r="A7" s="202" t="s">
        <v>23</v>
      </c>
      <c r="B7" s="203" t="s">
        <v>72</v>
      </c>
      <c r="C7" s="204" t="s">
        <v>73</v>
      </c>
      <c r="D7" s="205" t="s">
        <v>74</v>
      </c>
      <c r="E7" s="206" t="s">
        <v>75</v>
      </c>
      <c r="F7" s="207"/>
      <c r="G7" s="208"/>
      <c r="H7" s="209"/>
      <c r="I7" s="210"/>
    </row>
    <row r="8">
      <c r="A8" s="211" t="s">
        <v>76</v>
      </c>
      <c r="B8" s="212" t="n">
        <v>3.0</v>
      </c>
      <c r="C8" s="213" t="n">
        <v>5.5</v>
      </c>
      <c r="D8" s="214"/>
      <c r="E8" s="215" t="s">
        <v>77</v>
      </c>
      <c r="F8" s="216"/>
      <c r="G8" s="217"/>
      <c r="H8" s="218"/>
      <c r="I8" s="219"/>
      <c r="J8" s="220">
        <f>D8/100</f>
      </c>
    </row>
    <row r="9">
      <c r="A9" s="221" t="s">
        <v>78</v>
      </c>
      <c r="B9" s="222" t="n">
        <v>0.8</v>
      </c>
      <c r="C9" s="223" t="n">
        <v>1.0</v>
      </c>
      <c r="D9" s="224"/>
      <c r="E9" s="225" t="s">
        <v>79</v>
      </c>
      <c r="F9" s="226"/>
      <c r="G9" s="227"/>
      <c r="H9" s="228"/>
      <c r="I9" s="229"/>
      <c r="J9" s="230">
        <f>D9/100</f>
      </c>
    </row>
    <row r="10">
      <c r="A10" s="231" t="s">
        <v>80</v>
      </c>
      <c r="B10" s="232" t="n">
        <v>0.97</v>
      </c>
      <c r="C10" s="233" t="n">
        <v>1.27</v>
      </c>
      <c r="D10" s="234"/>
      <c r="E10" s="235" t="s">
        <v>81</v>
      </c>
      <c r="F10" s="236"/>
      <c r="G10" s="237"/>
      <c r="H10" s="238"/>
      <c r="I10" s="239"/>
      <c r="J10" s="240">
        <f>D10/100</f>
      </c>
    </row>
    <row r="11">
      <c r="A11" s="241" t="s">
        <v>82</v>
      </c>
      <c r="B11" s="242" t="n">
        <v>0.59</v>
      </c>
      <c r="C11" s="243" t="n">
        <v>1.39</v>
      </c>
      <c r="D11" s="244"/>
      <c r="E11" s="245" t="s">
        <v>83</v>
      </c>
      <c r="F11" s="246"/>
      <c r="G11" s="247"/>
      <c r="H11" s="248"/>
      <c r="I11" s="249"/>
      <c r="J11" s="250">
        <f>D11/100</f>
      </c>
    </row>
    <row r="12">
      <c r="A12" s="251" t="s">
        <v>84</v>
      </c>
      <c r="B12" s="252" t="n">
        <v>6.16</v>
      </c>
      <c r="C12" s="253" t="n">
        <v>8.96</v>
      </c>
      <c r="D12" s="254"/>
      <c r="E12" s="255" t="s">
        <v>85</v>
      </c>
      <c r="F12" s="256"/>
      <c r="G12" s="257"/>
      <c r="H12" s="258"/>
      <c r="I12" s="259"/>
      <c r="J12" s="260">
        <f>D12/100</f>
      </c>
    </row>
    <row r="13">
      <c r="A13" s="261" t="s">
        <v>86</v>
      </c>
      <c r="B13" s="262" t="n">
        <v>5.65</v>
      </c>
      <c r="C13" s="263" t="n">
        <v>10.65</v>
      </c>
      <c r="D13" s="264">
        <f>I15+I18+I19</f>
      </c>
      <c r="E13" s="265" t="s">
        <v>87</v>
      </c>
      <c r="F13" s="266"/>
      <c r="G13" s="267"/>
      <c r="H13" s="268"/>
      <c r="I13" s="269"/>
      <c r="J13" s="270">
        <f>D13/100</f>
      </c>
    </row>
    <row r="14">
      <c r="C14" s="271" t="s">
        <v>88</v>
      </c>
      <c r="D14" s="272">
        <f>ROUND(((((1+J8+J9+J10)*(1+J11)*(1+J12)/(1-J15-J18))-1)*100),2)</f>
      </c>
    </row>
    <row r="15">
      <c r="F15" s="273" t="s">
        <v>89</v>
      </c>
      <c r="G15" s="274"/>
      <c r="H15" s="275"/>
      <c r="I15" s="276" t="n">
        <v>3.65</v>
      </c>
      <c r="J15" s="277">
        <f>I15/100</f>
      </c>
    </row>
    <row r="16">
      <c r="F16" s="278" t="s">
        <v>90</v>
      </c>
      <c r="G16" s="279"/>
      <c r="H16" s="280"/>
      <c r="I16" s="281" t="n">
        <v>2.0</v>
      </c>
      <c r="J16" s="282">
        <f>I16/100</f>
      </c>
    </row>
    <row r="17">
      <c r="F17" s="283" t="s">
        <v>91</v>
      </c>
      <c r="G17" s="284"/>
      <c r="H17" s="285"/>
      <c r="I17" s="286" t="n">
        <v>100.0</v>
      </c>
    </row>
    <row r="18">
      <c r="F18" s="287" t="s">
        <v>92</v>
      </c>
      <c r="G18" s="288"/>
      <c r="H18" s="289"/>
      <c r="I18" s="290" t="n">
        <f>((I17*I16)/100)</f>
        <v>2.0</v>
      </c>
      <c r="J18" s="291">
        <f>I18/100</f>
      </c>
    </row>
    <row r="19">
      <c r="F19" s="292" t="s">
        <v>93</v>
      </c>
      <c r="G19" s="293"/>
      <c r="H19" s="294"/>
      <c r="I19" s="295" t="n">
        <v>0.0</v>
      </c>
    </row>
    <row r="29">
      <c r="E29" s="296">
        <f>DADOS!C11</f>
      </c>
      <c r="F29" s="296"/>
      <c r="G29" s="296"/>
      <c r="H29" s="296"/>
      <c r="I29" s="296"/>
    </row>
    <row r="30">
      <c r="E30" s="297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E7:I7"/>
    <mergeCell ref="E8:I8"/>
    <mergeCell ref="E9:I9"/>
    <mergeCell ref="E10:I10"/>
    <mergeCell ref="E11:I11"/>
    <mergeCell ref="E12:I12"/>
    <mergeCell ref="E13:I13"/>
    <mergeCell ref="F15:H15"/>
    <mergeCell ref="F16:H16"/>
    <mergeCell ref="F17:H17"/>
    <mergeCell ref="F18:H18"/>
    <mergeCell ref="F19:H19"/>
    <mergeCell ref="E29:I29"/>
    <mergeCell ref="E30:I30"/>
  </mergeCells>
  <pageMargins bottom="0.75" footer="0.5" header="0.5" left="0.5" right="0.5" top="0.75"/>
  <pageSetup orientation="landscape" paperSize="9"/>
</worksheet>
</file>

<file path=xl/worksheets/sheet5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15.0" collapsed="false"/>
    <col min="3" max="3" customWidth="true" width="15.0" collapsed="false"/>
    <col min="4" max="4" customWidth="true" width="15.0" collapsed="false"/>
    <col min="5" max="5" customWidth="true" width="10.0" collapsed="false"/>
    <col min="6" max="6" customWidth="true" width="10.0" collapsed="false"/>
    <col min="7" max="7" customWidth="true" width="10.0" collapsed="false"/>
    <col min="8" max="8" customWidth="true" width="10.0" collapsed="false"/>
    <col min="9" max="9" customWidth="true" width="10.0" collapsed="false"/>
  </cols>
  <sheetData>
    <row r="1">
      <c r="A1" s="298" t="s">
        <v>0</v>
      </c>
    </row>
    <row r="2">
      <c r="A2" s="298" t="s">
        <v>16</v>
      </c>
    </row>
    <row r="3">
      <c r="A3" s="298" t="s">
        <v>17</v>
      </c>
      <c r="B3" s="298" t="s">
        <f>DADOS!C3</f>
      </c>
    </row>
    <row r="4">
      <c r="A4" s="298" t="s">
        <v>18</v>
      </c>
      <c r="B4" s="298" t="s">
        <f>DADOS!C7</f>
      </c>
      <c r="G4" s="298" t="s">
        <v>19</v>
      </c>
      <c r="H4" s="300">
        <f>DADOS!C9</f>
      </c>
    </row>
    <row r="5">
      <c r="A5" s="298" t="s">
        <v>20</v>
      </c>
      <c r="B5" s="299">
        <f>DADOS!C8</f>
      </c>
      <c r="C5" s="298" t="s">
        <v>9</v>
      </c>
      <c r="D5" s="298" t="s">
        <v>21</v>
      </c>
      <c r="E5" s="298" t="s">
        <f>DADOS!C13</f>
      </c>
      <c r="F5" s="298" t="s">
        <v>9</v>
      </c>
      <c r="G5" s="298" t="s">
        <v>9</v>
      </c>
      <c r="H5" s="298" t="s">
        <v>22</v>
      </c>
      <c r="I5" s="298" t="s">
        <f>DADOS!C14</f>
      </c>
    </row>
    <row r="7">
      <c r="A7" s="301" t="s">
        <v>23</v>
      </c>
      <c r="B7" s="302" t="s">
        <v>72</v>
      </c>
      <c r="C7" s="303" t="s">
        <v>73</v>
      </c>
      <c r="D7" s="304" t="s">
        <v>74</v>
      </c>
      <c r="E7" s="305" t="s">
        <v>75</v>
      </c>
      <c r="F7" s="306"/>
      <c r="G7" s="307"/>
      <c r="H7" s="308"/>
      <c r="I7" s="309"/>
    </row>
    <row r="8">
      <c r="A8" s="310" t="s">
        <v>76</v>
      </c>
      <c r="B8" s="311" t="n">
        <v>1.5</v>
      </c>
      <c r="C8" s="312" t="n">
        <v>4.49</v>
      </c>
      <c r="D8" s="313"/>
      <c r="E8" s="314" t="s">
        <v>77</v>
      </c>
      <c r="F8" s="315"/>
      <c r="G8" s="316"/>
      <c r="H8" s="317"/>
      <c r="I8" s="318"/>
      <c r="J8" s="319">
        <f>D8/100</f>
      </c>
    </row>
    <row r="9">
      <c r="A9" s="320" t="s">
        <v>78</v>
      </c>
      <c r="B9" s="321" t="n">
        <v>0.3</v>
      </c>
      <c r="C9" s="322" t="n">
        <v>0.82</v>
      </c>
      <c r="D9" s="323"/>
      <c r="E9" s="324" t="s">
        <v>79</v>
      </c>
      <c r="F9" s="325"/>
      <c r="G9" s="326"/>
      <c r="H9" s="327"/>
      <c r="I9" s="328"/>
      <c r="J9" s="329">
        <f>D9/100</f>
      </c>
    </row>
    <row r="10">
      <c r="A10" s="330" t="s">
        <v>80</v>
      </c>
      <c r="B10" s="331" t="n">
        <v>0.56</v>
      </c>
      <c r="C10" s="332" t="n">
        <v>0.89</v>
      </c>
      <c r="D10" s="333"/>
      <c r="E10" s="334" t="s">
        <v>81</v>
      </c>
      <c r="F10" s="335"/>
      <c r="G10" s="336"/>
      <c r="H10" s="337"/>
      <c r="I10" s="338"/>
      <c r="J10" s="339">
        <f>D10/100</f>
      </c>
    </row>
    <row r="11">
      <c r="A11" s="340" t="s">
        <v>82</v>
      </c>
      <c r="B11" s="341" t="n">
        <v>0.85</v>
      </c>
      <c r="C11" s="342" t="n">
        <v>1.11</v>
      </c>
      <c r="D11" s="343"/>
      <c r="E11" s="344" t="s">
        <v>83</v>
      </c>
      <c r="F11" s="345"/>
      <c r="G11" s="346"/>
      <c r="H11" s="347"/>
      <c r="I11" s="348"/>
      <c r="J11" s="349">
        <f>D11/100</f>
      </c>
    </row>
    <row r="12">
      <c r="A12" s="350" t="s">
        <v>84</v>
      </c>
      <c r="B12" s="351" t="n">
        <v>3.5</v>
      </c>
      <c r="C12" s="352" t="n">
        <v>6.22</v>
      </c>
      <c r="D12" s="353"/>
      <c r="E12" s="354" t="s">
        <v>85</v>
      </c>
      <c r="F12" s="355"/>
      <c r="G12" s="356"/>
      <c r="H12" s="357"/>
      <c r="I12" s="358"/>
      <c r="J12" s="359">
        <f>D12/100</f>
      </c>
    </row>
    <row r="13">
      <c r="A13" s="360" t="s">
        <v>86</v>
      </c>
      <c r="B13" s="361" t="n">
        <v>5.65</v>
      </c>
      <c r="C13" s="362" t="n">
        <v>10.65</v>
      </c>
      <c r="D13" s="363">
        <f>I15+I18+I19</f>
      </c>
      <c r="E13" s="364" t="s">
        <v>87</v>
      </c>
      <c r="F13" s="365"/>
      <c r="G13" s="366"/>
      <c r="H13" s="367"/>
      <c r="I13" s="368"/>
      <c r="J13" s="369">
        <f>D13/100</f>
      </c>
    </row>
    <row r="14">
      <c r="C14" s="370" t="s">
        <v>88</v>
      </c>
      <c r="D14" s="371">
        <f>ROUND(((((1+J8+J9+J10)*(1+J11)*(1+J12)/(1-J15))-1)*100),2)</f>
      </c>
    </row>
    <row r="15">
      <c r="F15" s="372" t="s">
        <v>89</v>
      </c>
      <c r="G15" s="373"/>
      <c r="H15" s="374"/>
      <c r="I15" s="375" t="n">
        <v>3.65</v>
      </c>
      <c r="J15" s="376">
        <f>I15/100</f>
      </c>
    </row>
    <row r="16">
      <c r="F16" s="377" t="s">
        <v>93</v>
      </c>
      <c r="G16" s="378"/>
      <c r="H16" s="379"/>
      <c r="I16" s="380" t="n">
        <v>0.0</v>
      </c>
    </row>
    <row r="26">
      <c r="E26" s="381">
        <f>DADOS!C11</f>
      </c>
      <c r="F26" s="381"/>
      <c r="G26" s="381"/>
      <c r="H26" s="381"/>
      <c r="I26" s="381"/>
    </row>
    <row r="27">
      <c r="E27" s="382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E7:I7"/>
    <mergeCell ref="E8:I8"/>
    <mergeCell ref="E9:I9"/>
    <mergeCell ref="E10:I10"/>
    <mergeCell ref="E11:I11"/>
    <mergeCell ref="E12:I12"/>
    <mergeCell ref="E13:I13"/>
    <mergeCell ref="F15:H15"/>
    <mergeCell ref="F16:H16"/>
    <mergeCell ref="E26:I26"/>
    <mergeCell ref="E27:I27"/>
  </mergeCells>
  <pageMargins bottom="0.75" footer="0.5" header="0.5" left="0.5" right="0.5" top="0.75"/>
  <pageSetup orientation="landscape" paperSize="9"/>
</worksheet>
</file>

<file path=xl/worksheets/sheet6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sheetData>
    <row r="1">
      <c r="A1" s="383" t="s">
        <v>0</v>
      </c>
    </row>
    <row r="2">
      <c r="A2" s="383" t="s">
        <v>16</v>
      </c>
    </row>
    <row r="3">
      <c r="A3" s="383" t="s">
        <v>17</v>
      </c>
      <c r="B3" s="383" t="s">
        <f>DADOS!C3</f>
      </c>
    </row>
    <row r="4">
      <c r="A4" s="383" t="s">
        <v>18</v>
      </c>
      <c r="B4" s="383" t="s">
        <f>DADOS!C7</f>
      </c>
      <c r="G4" s="383" t="s">
        <v>19</v>
      </c>
      <c r="H4" s="385">
        <f>DADOS!C9</f>
      </c>
    </row>
    <row r="5">
      <c r="A5" s="383" t="s">
        <v>20</v>
      </c>
      <c r="B5" s="384">
        <f>DADOS!C8</f>
      </c>
      <c r="C5" s="383" t="s">
        <v>9</v>
      </c>
      <c r="D5" s="383" t="s">
        <v>21</v>
      </c>
      <c r="E5" s="383" t="s">
        <f>DADOS!C13</f>
      </c>
      <c r="F5" s="383" t="s">
        <v>9</v>
      </c>
      <c r="G5" s="383" t="s">
        <v>9</v>
      </c>
      <c r="H5" s="383" t="s">
        <v>22</v>
      </c>
      <c r="I5" s="383" t="s">
        <f>DADOS!C14</f>
      </c>
    </row>
    <row r="7"/>
    <row r="8">
      <c r="A8" s="386" t="s">
        <v>94</v>
      </c>
      <c r="B8" s="387" t="n">
        <v>1.1428</v>
      </c>
      <c r="C8" s="388" t="s">
        <v>95</v>
      </c>
      <c r="D8" s="389"/>
      <c r="E8" s="390"/>
      <c r="F8" s="391"/>
      <c r="G8" s="392"/>
      <c r="H8" s="393"/>
      <c r="I8" s="394"/>
    </row>
    <row r="9">
      <c r="A9" s="395" t="s">
        <v>96</v>
      </c>
      <c r="B9" s="396" t="n">
        <v>0.2</v>
      </c>
      <c r="C9" s="397" t="s">
        <v>97</v>
      </c>
      <c r="D9" s="398"/>
      <c r="E9" s="399"/>
      <c r="F9" s="400"/>
      <c r="G9" s="401"/>
      <c r="H9" s="402"/>
      <c r="I9" s="403"/>
    </row>
    <row r="10">
      <c r="A10" s="404" t="s">
        <v>98</v>
      </c>
      <c r="B10" s="405" t="n">
        <v>0.12</v>
      </c>
      <c r="C10" s="406" t="s">
        <v>99</v>
      </c>
      <c r="D10" s="407"/>
      <c r="E10" s="408"/>
      <c r="F10" s="409"/>
      <c r="G10" s="410"/>
      <c r="H10" s="411"/>
      <c r="I10" s="412"/>
    </row>
    <row r="11">
      <c r="A11" s="413" t="s">
        <v>100</v>
      </c>
      <c r="B11" s="414" t="n">
        <v>0.0</v>
      </c>
      <c r="C11" s="415" t="s">
        <v>101</v>
      </c>
      <c r="D11" s="416"/>
      <c r="E11" s="417"/>
      <c r="F11" s="418"/>
      <c r="G11" s="419"/>
      <c r="H11" s="420"/>
      <c r="I11" s="421"/>
    </row>
    <row r="12">
      <c r="A12" s="422" t="s">
        <v>102</v>
      </c>
      <c r="B12" s="423">
        <f>(((1+B8+B9)*(1+B10))/(1-B11))</f>
      </c>
      <c r="C12" t="s">
        <v>103</v>
      </c>
    </row>
    <row r="13">
      <c r="A13" s="424" t="s">
        <v>104</v>
      </c>
      <c r="B13" s="425">
        <f>((1+B10)/(1-B11))</f>
      </c>
      <c r="C13" t="s">
        <v>105</v>
      </c>
    </row>
    <row r="23">
      <c r="E23" s="426">
        <f>DADOS!C11</f>
      </c>
      <c r="F23" s="426"/>
      <c r="G23" s="426"/>
      <c r="H23" s="426"/>
      <c r="I23" s="426"/>
    </row>
    <row r="24">
      <c r="E24" s="427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C8:I8"/>
    <mergeCell ref="C9:I9"/>
    <mergeCell ref="C10:I10"/>
    <mergeCell ref="C11:I11"/>
    <mergeCell ref="C12:I12"/>
    <mergeCell ref="C13:I13"/>
    <mergeCell ref="E23:I23"/>
    <mergeCell ref="E24:I24"/>
  </mergeCells>
  <pageMargins bottom="0.75" footer="0.5" header="0.5" left="0.5" right="0.5" top="0.75"/>
  <pageSetup orientation="landscape" paperSize="9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428">
        <f>'BDI principal'!D14</f>
      </c>
    </row>
    <row r="2">
      <c r="A2" s="429">
        <f>'BDI equipamentos'!D14</f>
      </c>
    </row>
    <row r="3">
      <c r="A3" s="430">
        <f>'BDI Diferenciado'!B12</f>
      </c>
    </row>
    <row r="4">
      <c r="A4" s="431">
        <f>'BDI Diferenciado'!B13</f>
      </c>
    </row>
  </sheetData>
  <sheetProtection password="BF59" sheet="true" scenarios="true" objects="true" selectLockedCells="true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2022-04-14T14:09:00Z</dcterms:created>
  <dc:creator>Apache POI</dc:creator>
</coreProperties>
</file>